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ThisWorkbook"/>
  <mc:AlternateContent xmlns:mc="http://schemas.openxmlformats.org/markup-compatibility/2006">
    <mc:Choice Requires="x15">
      <x15ac:absPath xmlns:x15ac="http://schemas.microsoft.com/office/spreadsheetml/2010/11/ac" url="S:\Work First\CONTRACTS\5. 2027 (FY27) Contracts\4. Contract Attachments\1. July 1 Final Attachments\"/>
    </mc:Choice>
  </mc:AlternateContent>
  <xr:revisionPtr revIDLastSave="0" documentId="13_ncr:1_{0CFFC511-EF1E-4F00-8983-E4ECE552799B}" xr6:coauthVersionLast="47" xr6:coauthVersionMax="47" xr10:uidLastSave="{00000000-0000-0000-0000-000000000000}"/>
  <bookViews>
    <workbookView xWindow="-120" yWindow="-120" windowWidth="29040" windowHeight="15720" tabRatio="887" firstSheet="2" activeTab="5" xr2:uid="{00000000-000D-0000-FFFF-FFFF00000000}"/>
  </bookViews>
  <sheets>
    <sheet name="Instructions dnu" sheetId="38" state="hidden" r:id="rId1"/>
    <sheet name="Office Use only" sheetId="37" state="hidden" r:id="rId2"/>
    <sheet name="INSTRUCTIONS" sheetId="42" r:id="rId3"/>
    <sheet name="PROJECTIONS" sheetId="41" r:id="rId4"/>
    <sheet name="Projections dnu" sheetId="39" state="hidden" r:id="rId5"/>
    <sheet name="A-19 PPTs Reimb" sheetId="12" r:id="rId6"/>
    <sheet name="Main CJ-CJump PPT Tracker" sheetId="19" r:id="rId7"/>
    <sheet name="Main WC PPT Tracker" sheetId="9" r:id="rId8"/>
    <sheet name="LEP CJ-CJump PPT Tracker" sheetId="36" r:id="rId9"/>
    <sheet name="Support Service and Wage Adjust" sheetId="34" r:id="rId10"/>
    <sheet name="Roll-up" sheetId="40" r:id="rId11"/>
  </sheets>
  <definedNames>
    <definedName name="_" localSheetId="10">'Roll-up'!$B$4</definedName>
    <definedName name="_">'A-19 PPTs Reimb'!#REF!</definedName>
    <definedName name="ContractNumber" localSheetId="5">'A-19 PPTs Reimb'!$B$10</definedName>
    <definedName name="ContractNumber" localSheetId="10">'Roll-up'!#REF!</definedName>
    <definedName name="_xlnm.Print_Area" localSheetId="0">'Instructions dnu'!$A$1:$J$186</definedName>
    <definedName name="_xlnm.Print_Area" localSheetId="6">'Main CJ-CJump PPT Tracker'!$A$1:$J$504</definedName>
    <definedName name="_xlnm.Print_Area" localSheetId="3">PROJECTIONS!$A$1:$AM$127</definedName>
    <definedName name="_xlnm.Print_Area" localSheetId="4">'Projections dnu'!$A$1:$O$46</definedName>
    <definedName name="_xlnm.Print_Area" localSheetId="10">'Roll-up'!$A$1:$G$84</definedName>
    <definedName name="_xlnm.Print_Area" localSheetId="9">'Support Service and Wage Adjust'!$A$1:$K$61</definedName>
    <definedName name="_xlnm.Print_Titles" localSheetId="6">'Main CJ-CJump PPT Tracker'!$1:$12</definedName>
    <definedName name="Report_Month_Year" localSheetId="10">'Roll-up'!$B$4</definedName>
    <definedName name="Report_Month_Year">'A-19 PPTs Reimb'!#REF!</definedName>
  </definedNames>
  <calcPr calcId="191029"/>
  <customWorkbookViews>
    <customWorkbookView name="Hoadley, David (COM) - Personal View" guid="{15E37C9D-6FB6-4AFB-871F-C9414E96AA04}" mergeInterval="0" personalView="1" maximized="1" windowWidth="1280" windowHeight="798" tabRatio="855" activeSheetId="3"/>
    <customWorkbookView name="Onkka, Molly (COM) - Personal View" guid="{AF899882-E2A6-4C61-A061-60DFBE5034AC}" mergeInterval="0" personalView="1" maximized="1" windowWidth="1280" windowHeight="838" tabRatio="855" activeSheetId="3"/>
    <customWorkbookView name="Beebe, Joyce (COM) - Personal View" guid="{AFDD0AB4-97B1-43B0-BA98-DBAD831CCC2D}" mergeInterval="0" personalView="1" maximized="1" windowWidth="1280" windowHeight="751" tabRatio="855"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2" l="1"/>
  <c r="H21" i="12"/>
  <c r="H20" i="12"/>
  <c r="H19" i="12"/>
  <c r="H18" i="12"/>
  <c r="H17" i="12"/>
  <c r="H16" i="12"/>
  <c r="H15" i="12"/>
  <c r="H14" i="12"/>
  <c r="H13" i="12"/>
  <c r="H12" i="12"/>
  <c r="B5" i="40" l="1"/>
  <c r="B4" i="40"/>
  <c r="B3" i="40"/>
  <c r="B2" i="40"/>
  <c r="B4" i="12"/>
  <c r="B2" i="12"/>
  <c r="B1" i="12"/>
  <c r="AE74" i="41"/>
  <c r="AB74" i="41"/>
  <c r="AH92" i="41"/>
  <c r="AE92" i="41"/>
  <c r="AB92" i="41"/>
  <c r="Y92" i="41"/>
  <c r="V92" i="41"/>
  <c r="S92" i="41"/>
  <c r="P92" i="41"/>
  <c r="M92" i="41"/>
  <c r="J92" i="41"/>
  <c r="G92" i="41"/>
  <c r="D92" i="41"/>
  <c r="AH83" i="41"/>
  <c r="AE83" i="41"/>
  <c r="AB83" i="41"/>
  <c r="Y83" i="41"/>
  <c r="V83" i="41"/>
  <c r="S83" i="41"/>
  <c r="P83" i="41"/>
  <c r="M83" i="41"/>
  <c r="J83" i="41"/>
  <c r="G83" i="41"/>
  <c r="AJ84" i="41"/>
  <c r="AG84" i="41"/>
  <c r="AD84" i="41"/>
  <c r="AA84" i="41"/>
  <c r="X84" i="41"/>
  <c r="AJ75" i="41"/>
  <c r="AG75" i="41"/>
  <c r="AH74" i="41" s="1"/>
  <c r="AD75" i="41"/>
  <c r="AA75" i="41"/>
  <c r="X75" i="41"/>
  <c r="Y74" i="41" s="1"/>
  <c r="AL111" i="41"/>
  <c r="AJ120" i="41"/>
  <c r="AG120" i="41"/>
  <c r="AD120" i="41"/>
  <c r="AA120" i="41"/>
  <c r="X120" i="41"/>
  <c r="U120" i="41"/>
  <c r="R120" i="41"/>
  <c r="O120" i="41"/>
  <c r="L120" i="41"/>
  <c r="I120" i="41"/>
  <c r="F120" i="41"/>
  <c r="C120" i="41"/>
  <c r="F107" i="41"/>
  <c r="I107" i="41"/>
  <c r="L107" i="41"/>
  <c r="O107" i="41"/>
  <c r="R107" i="41"/>
  <c r="U107" i="41"/>
  <c r="X107" i="41"/>
  <c r="AA107" i="41"/>
  <c r="AD107" i="41"/>
  <c r="AG107" i="41"/>
  <c r="AJ107" i="41"/>
  <c r="C107" i="41"/>
  <c r="AL98" i="41"/>
  <c r="F93" i="41"/>
  <c r="C93" i="41"/>
  <c r="D93" i="41" s="1"/>
  <c r="U93" i="41"/>
  <c r="R93" i="41"/>
  <c r="O93" i="41"/>
  <c r="L93" i="41"/>
  <c r="I93" i="41"/>
  <c r="C84" i="41"/>
  <c r="D83" i="41" s="1"/>
  <c r="U84" i="41"/>
  <c r="R84" i="41"/>
  <c r="O84" i="41"/>
  <c r="L84" i="41"/>
  <c r="M84" i="41" s="1"/>
  <c r="I84" i="41"/>
  <c r="F84" i="41"/>
  <c r="G84" i="41" s="1"/>
  <c r="V93" i="41" l="1"/>
  <c r="S93" i="41"/>
  <c r="P93" i="41"/>
  <c r="M93" i="41"/>
  <c r="J93" i="41"/>
  <c r="G93" i="41"/>
  <c r="AH84" i="41"/>
  <c r="AE84" i="41"/>
  <c r="AB84" i="41"/>
  <c r="Y84" i="41"/>
  <c r="V84" i="41"/>
  <c r="S84" i="41"/>
  <c r="P84" i="41"/>
  <c r="J84" i="41"/>
  <c r="D84" i="41"/>
  <c r="AH75" i="41"/>
  <c r="AE75" i="41"/>
  <c r="AB75" i="41"/>
  <c r="Y75" i="41"/>
  <c r="AL120" i="41"/>
  <c r="AL107" i="41"/>
  <c r="U75" i="41"/>
  <c r="R75" i="41"/>
  <c r="O75" i="41"/>
  <c r="L75" i="41"/>
  <c r="I75" i="41"/>
  <c r="J74" i="41" s="1"/>
  <c r="F75" i="41"/>
  <c r="C75" i="41"/>
  <c r="P74" i="41" l="1"/>
  <c r="P75" i="41" s="1"/>
  <c r="S74" i="41"/>
  <c r="S75" i="41" s="1"/>
  <c r="V74" i="41"/>
  <c r="V75" i="41" s="1"/>
  <c r="M74" i="41"/>
  <c r="M75" i="41" s="1"/>
  <c r="G74" i="41"/>
  <c r="G75" i="41" s="1"/>
  <c r="D74" i="41"/>
  <c r="D75" i="41" s="1"/>
  <c r="J75" i="41"/>
  <c r="H64" i="34"/>
  <c r="I67" i="12" s="1"/>
  <c r="H63" i="34"/>
  <c r="I66" i="12" s="1"/>
  <c r="H60" i="34"/>
  <c r="I63" i="12" s="1"/>
  <c r="B60" i="34"/>
  <c r="I23" i="12" s="1"/>
  <c r="H57" i="34"/>
  <c r="H56" i="34"/>
  <c r="H55" i="34"/>
  <c r="H54" i="34"/>
  <c r="H53" i="34"/>
  <c r="H52" i="34"/>
  <c r="H51" i="34"/>
  <c r="H62" i="34" s="1"/>
  <c r="I65" i="12" s="1"/>
  <c r="H50" i="34"/>
  <c r="H49" i="34"/>
  <c r="H48" i="34"/>
  <c r="H47" i="34"/>
  <c r="B64" i="34" s="1"/>
  <c r="I27" i="12" s="1"/>
  <c r="H46" i="34"/>
  <c r="H45" i="34"/>
  <c r="B62" i="34" s="1"/>
  <c r="I25" i="12" s="1"/>
  <c r="H44" i="34"/>
  <c r="E61" i="34" s="1"/>
  <c r="I42" i="12" s="1"/>
  <c r="H43" i="34"/>
  <c r="H61" i="34" s="1"/>
  <c r="I64" i="12" s="1"/>
  <c r="J28" i="34"/>
  <c r="J27" i="34"/>
  <c r="J26" i="34"/>
  <c r="J25" i="34"/>
  <c r="J24" i="34"/>
  <c r="J23" i="34"/>
  <c r="J22" i="34"/>
  <c r="J21" i="34"/>
  <c r="J20" i="34"/>
  <c r="J19" i="34"/>
  <c r="J18" i="34"/>
  <c r="J17" i="34"/>
  <c r="J16" i="34"/>
  <c r="J15" i="34"/>
  <c r="J14" i="34"/>
  <c r="J13" i="34"/>
  <c r="H66" i="12"/>
  <c r="H65" i="12"/>
  <c r="H26" i="12"/>
  <c r="H25" i="12"/>
  <c r="B63" i="34" l="1"/>
  <c r="I26" i="12" s="1"/>
  <c r="J26" i="12" s="1"/>
  <c r="L26" i="12" s="1"/>
  <c r="B61" i="34"/>
  <c r="I24" i="12" s="1"/>
  <c r="J25" i="12"/>
  <c r="L25" i="12" s="1"/>
  <c r="J65" i="12"/>
  <c r="J66" i="12"/>
  <c r="B24" i="40" l="1"/>
  <c r="D24" i="40" s="1"/>
  <c r="B23" i="40"/>
  <c r="D23" i="40" s="1"/>
  <c r="L65" i="12"/>
  <c r="B61" i="40"/>
  <c r="D61" i="40" s="1"/>
  <c r="L66" i="12"/>
  <c r="B62" i="40"/>
  <c r="D62" i="40" s="1"/>
  <c r="B111" i="41" l="1"/>
  <c r="B98" i="41"/>
  <c r="AL99" i="41" s="1"/>
  <c r="B4" i="34"/>
  <c r="B3" i="34"/>
  <c r="B2" i="34"/>
  <c r="B1" i="34"/>
  <c r="B4" i="36"/>
  <c r="B3" i="36"/>
  <c r="B2" i="36"/>
  <c r="B1" i="36"/>
  <c r="B4" i="9"/>
  <c r="B3" i="9"/>
  <c r="B2" i="9"/>
  <c r="B1" i="9"/>
  <c r="B4" i="19"/>
  <c r="B3" i="19"/>
  <c r="B2" i="19"/>
  <c r="B1" i="19"/>
  <c r="N1" i="12"/>
  <c r="B5" i="41"/>
  <c r="AJ1" i="41"/>
  <c r="K10" i="36"/>
  <c r="I68" i="12" s="1"/>
  <c r="AM111" i="41" l="1"/>
  <c r="C121" i="41" s="1"/>
  <c r="AL112" i="41"/>
  <c r="L68" i="12"/>
  <c r="D64" i="40" s="1"/>
  <c r="J68" i="12"/>
  <c r="B64" i="40" s="1"/>
  <c r="AN111" i="41" l="1"/>
  <c r="AG121" i="41"/>
  <c r="X121" i="41"/>
  <c r="AA121" i="41"/>
  <c r="AJ121" i="41"/>
  <c r="U121" i="41"/>
  <c r="AD121" i="41"/>
  <c r="F121" i="41"/>
  <c r="I121" i="41"/>
  <c r="L121" i="41"/>
  <c r="O121" i="41"/>
  <c r="R121" i="41"/>
  <c r="I10" i="9"/>
  <c r="I45" i="12" s="1"/>
  <c r="B5" i="39"/>
  <c r="AL121" i="41" l="1"/>
  <c r="AH34" i="41" s="1"/>
  <c r="J45" i="12"/>
  <c r="L45" i="12"/>
  <c r="H60" i="12"/>
  <c r="J20" i="12"/>
  <c r="B18" i="40" s="1"/>
  <c r="D18" i="40" s="1"/>
  <c r="K11" i="19"/>
  <c r="L28" i="12" s="1"/>
  <c r="D42" i="40" l="1"/>
  <c r="AM98" i="41"/>
  <c r="D26" i="40"/>
  <c r="J60" i="12"/>
  <c r="L20" i="12"/>
  <c r="I28" i="12"/>
  <c r="J28" i="12" s="1"/>
  <c r="C108" i="41" l="1"/>
  <c r="F108" i="41"/>
  <c r="AA108" i="41"/>
  <c r="L108" i="41"/>
  <c r="AD108" i="41"/>
  <c r="AJ108" i="41"/>
  <c r="I108" i="41"/>
  <c r="R108" i="41"/>
  <c r="U108" i="41"/>
  <c r="AG108" i="41"/>
  <c r="O108" i="41"/>
  <c r="X108" i="41"/>
  <c r="AN98" i="41"/>
  <c r="L60" i="12"/>
  <c r="B56" i="40"/>
  <c r="D56" i="40" s="1"/>
  <c r="F32" i="34"/>
  <c r="F31" i="34"/>
  <c r="AL108" i="41" l="1"/>
  <c r="M34" i="41" s="1"/>
  <c r="C17" i="40"/>
  <c r="C49" i="40" l="1"/>
  <c r="C51" i="40"/>
  <c r="C52" i="40"/>
  <c r="C53" i="40"/>
  <c r="C54" i="40"/>
  <c r="C55" i="40"/>
  <c r="C48" i="40"/>
  <c r="C41" i="40"/>
  <c r="C40" i="40"/>
  <c r="C34" i="40"/>
  <c r="C35" i="40"/>
  <c r="C36" i="40"/>
  <c r="C33" i="40"/>
  <c r="C11" i="40"/>
  <c r="C13" i="40"/>
  <c r="C14" i="40"/>
  <c r="C15" i="40"/>
  <c r="C16" i="40"/>
  <c r="C10" i="40"/>
  <c r="K53" i="12"/>
  <c r="K55" i="12"/>
  <c r="K56" i="12"/>
  <c r="K57" i="12"/>
  <c r="K58" i="12"/>
  <c r="K59" i="12"/>
  <c r="K52" i="12"/>
  <c r="K44" i="12"/>
  <c r="K43" i="12"/>
  <c r="K37" i="12"/>
  <c r="K38" i="12"/>
  <c r="K39" i="12"/>
  <c r="K36" i="12"/>
  <c r="K13" i="12" l="1"/>
  <c r="K15" i="12"/>
  <c r="K16" i="12"/>
  <c r="K17" i="12"/>
  <c r="K18" i="12"/>
  <c r="K19" i="12"/>
  <c r="K12" i="12"/>
  <c r="N1" i="39"/>
  <c r="H36" i="12" l="1"/>
  <c r="D1" i="40" l="1"/>
  <c r="C43" i="39"/>
  <c r="D43" i="39"/>
  <c r="E43" i="39"/>
  <c r="F43" i="39"/>
  <c r="G43" i="39"/>
  <c r="H43" i="39"/>
  <c r="I43" i="39"/>
  <c r="J43" i="39"/>
  <c r="K43" i="39"/>
  <c r="L43" i="39"/>
  <c r="M43" i="39"/>
  <c r="B43" i="39"/>
  <c r="C24" i="39"/>
  <c r="D24" i="39"/>
  <c r="E24" i="39"/>
  <c r="F24" i="39"/>
  <c r="G24" i="39"/>
  <c r="H24" i="39"/>
  <c r="I24" i="39"/>
  <c r="J24" i="39"/>
  <c r="K24" i="39"/>
  <c r="L24" i="39"/>
  <c r="M24" i="39"/>
  <c r="B24" i="39"/>
  <c r="C33" i="39"/>
  <c r="D33" i="39"/>
  <c r="E33" i="39"/>
  <c r="F33" i="39"/>
  <c r="G33" i="39"/>
  <c r="H33" i="39"/>
  <c r="I33" i="39"/>
  <c r="J33" i="39"/>
  <c r="K33" i="39"/>
  <c r="L33" i="39"/>
  <c r="L35" i="39" s="1"/>
  <c r="M33" i="39"/>
  <c r="B33" i="39"/>
  <c r="M35" i="39" l="1"/>
  <c r="K35" i="39"/>
  <c r="J35" i="39"/>
  <c r="I35" i="39"/>
  <c r="H35" i="39"/>
  <c r="E35" i="39"/>
  <c r="D35" i="39"/>
  <c r="I46" i="39"/>
  <c r="G35" i="39"/>
  <c r="C35" i="39"/>
  <c r="B35" i="39"/>
  <c r="F35" i="39"/>
  <c r="C46" i="39"/>
  <c r="H46" i="39"/>
  <c r="G46" i="39"/>
  <c r="F46" i="39"/>
  <c r="E46" i="39"/>
  <c r="D46" i="39"/>
  <c r="B46" i="39"/>
  <c r="L46" i="39"/>
  <c r="K46" i="39"/>
  <c r="M46" i="39"/>
  <c r="J46" i="39"/>
  <c r="H53" i="12" l="1"/>
  <c r="G10" i="9" l="1"/>
  <c r="H10" i="9"/>
  <c r="I44" i="12" s="1"/>
  <c r="C10" i="9"/>
  <c r="M39" i="39"/>
  <c r="L39" i="39"/>
  <c r="K39" i="39"/>
  <c r="J39" i="39"/>
  <c r="I39" i="39"/>
  <c r="H39" i="39"/>
  <c r="G39" i="39"/>
  <c r="F39" i="39"/>
  <c r="E39" i="39"/>
  <c r="D39" i="39"/>
  <c r="C39" i="39"/>
  <c r="B39" i="39"/>
  <c r="M28" i="39"/>
  <c r="L28" i="39"/>
  <c r="K28" i="39"/>
  <c r="J28" i="39"/>
  <c r="I28" i="39"/>
  <c r="H28" i="39"/>
  <c r="G28" i="39"/>
  <c r="F28" i="39"/>
  <c r="E28" i="39"/>
  <c r="D28" i="39"/>
  <c r="C28" i="39"/>
  <c r="B28" i="39"/>
  <c r="C20" i="39"/>
  <c r="D20" i="39"/>
  <c r="E20" i="39"/>
  <c r="F20" i="39"/>
  <c r="G20" i="39"/>
  <c r="H20" i="39"/>
  <c r="I20" i="39"/>
  <c r="J20" i="39"/>
  <c r="K20" i="39"/>
  <c r="L20" i="39"/>
  <c r="M20" i="39"/>
  <c r="B20" i="39"/>
  <c r="N23" i="39" l="1"/>
  <c r="N21" i="39"/>
  <c r="N31" i="39"/>
  <c r="O31" i="39"/>
  <c r="N42" i="39"/>
  <c r="N30" i="39"/>
  <c r="O41" i="39"/>
  <c r="O29" i="39"/>
  <c r="N41" i="39"/>
  <c r="N29" i="39"/>
  <c r="O40" i="39"/>
  <c r="N40" i="39"/>
  <c r="N32" i="39"/>
  <c r="O42" i="39"/>
  <c r="O30" i="39"/>
  <c r="O32" i="39"/>
  <c r="N22" i="39"/>
  <c r="O21" i="39"/>
  <c r="O22" i="39"/>
  <c r="O23" i="39"/>
  <c r="O33" i="39" l="1"/>
  <c r="N33" i="39"/>
  <c r="N24" i="39"/>
  <c r="N43" i="39"/>
  <c r="O43" i="39"/>
  <c r="O24" i="39"/>
  <c r="C11" i="39" l="1"/>
  <c r="N46" i="39"/>
  <c r="D11" i="39"/>
  <c r="O46" i="39"/>
  <c r="N35" i="39"/>
  <c r="O35" i="39"/>
  <c r="C10" i="39"/>
  <c r="D10" i="39"/>
  <c r="E11" i="39" l="1"/>
  <c r="F11" i="39" s="1"/>
  <c r="E10" i="39"/>
  <c r="F10" i="39" s="1"/>
  <c r="J1" i="34"/>
  <c r="J1" i="36"/>
  <c r="G1" i="9"/>
  <c r="J1" i="19"/>
  <c r="H54" i="12"/>
  <c r="H55" i="12"/>
  <c r="H56" i="12"/>
  <c r="H57" i="12"/>
  <c r="H58" i="12"/>
  <c r="H59" i="12"/>
  <c r="H61" i="12"/>
  <c r="H62" i="12"/>
  <c r="H63" i="12"/>
  <c r="H64" i="12"/>
  <c r="H67" i="12"/>
  <c r="H52" i="12"/>
  <c r="H37" i="12"/>
  <c r="H38" i="12"/>
  <c r="H39" i="12"/>
  <c r="H43" i="12"/>
  <c r="H44" i="12"/>
  <c r="H40" i="12"/>
  <c r="H41" i="12"/>
  <c r="H42" i="12"/>
  <c r="H22" i="12"/>
  <c r="H23" i="12"/>
  <c r="H24" i="12"/>
  <c r="H27" i="12"/>
  <c r="J67" i="12" l="1"/>
  <c r="J64" i="12"/>
  <c r="J63" i="12"/>
  <c r="J23" i="12"/>
  <c r="B21" i="40" s="1"/>
  <c r="D21" i="40" s="1"/>
  <c r="I32" i="34"/>
  <c r="I61" i="12" s="1"/>
  <c r="J61" i="12" s="1"/>
  <c r="I40" i="12"/>
  <c r="I41" i="12"/>
  <c r="C31" i="34"/>
  <c r="I22" i="12" s="1"/>
  <c r="L67" i="12" l="1"/>
  <c r="B63" i="40"/>
  <c r="D63" i="40" s="1"/>
  <c r="L64" i="12"/>
  <c r="B60" i="40"/>
  <c r="D60" i="40" s="1"/>
  <c r="L63" i="12"/>
  <c r="B59" i="40"/>
  <c r="D59" i="40" s="1"/>
  <c r="L61" i="12"/>
  <c r="F78" i="12" s="1"/>
  <c r="B57" i="40"/>
  <c r="D57" i="40" s="1"/>
  <c r="L72" i="40" s="1"/>
  <c r="J41" i="12"/>
  <c r="J27" i="12"/>
  <c r="J22" i="12"/>
  <c r="J42" i="12"/>
  <c r="J40" i="12"/>
  <c r="J24" i="12"/>
  <c r="L23" i="12"/>
  <c r="C32" i="34"/>
  <c r="I21" i="12" s="1"/>
  <c r="C10" i="36"/>
  <c r="I52" i="12" s="1"/>
  <c r="J52" i="12" s="1"/>
  <c r="J10" i="36"/>
  <c r="I59" i="12" s="1"/>
  <c r="J59" i="12" s="1"/>
  <c r="I10" i="36"/>
  <c r="I58" i="12" s="1"/>
  <c r="J58" i="12" s="1"/>
  <c r="H10" i="36"/>
  <c r="I57" i="12" s="1"/>
  <c r="J57" i="12" s="1"/>
  <c r="G10" i="36"/>
  <c r="I56" i="12" s="1"/>
  <c r="F10" i="36"/>
  <c r="I55" i="12" s="1"/>
  <c r="J55" i="12" s="1"/>
  <c r="E10" i="36"/>
  <c r="I54" i="12" s="1"/>
  <c r="J54" i="12" s="1"/>
  <c r="D10" i="36"/>
  <c r="I53" i="12" s="1"/>
  <c r="J53" i="12" s="1"/>
  <c r="I43" i="12"/>
  <c r="F10" i="9"/>
  <c r="I39" i="12" s="1"/>
  <c r="E10" i="9"/>
  <c r="I38" i="12" s="1"/>
  <c r="D10" i="9"/>
  <c r="I37" i="12" s="1"/>
  <c r="I36" i="12"/>
  <c r="J36" i="12" s="1"/>
  <c r="D11" i="19"/>
  <c r="I13" i="12" s="1"/>
  <c r="E11" i="19"/>
  <c r="I14" i="12" s="1"/>
  <c r="F11" i="19"/>
  <c r="I15" i="12" s="1"/>
  <c r="G11" i="19"/>
  <c r="H11" i="19"/>
  <c r="I17" i="12" s="1"/>
  <c r="I11" i="19"/>
  <c r="I18" i="12" s="1"/>
  <c r="J11" i="19"/>
  <c r="I19" i="12" s="1"/>
  <c r="C11" i="19"/>
  <c r="L74" i="40" l="1"/>
  <c r="I12" i="12"/>
  <c r="J12" i="12" s="1"/>
  <c r="C83" i="40"/>
  <c r="T54" i="12"/>
  <c r="U54" i="12" s="1"/>
  <c r="P54" i="12"/>
  <c r="H78" i="12"/>
  <c r="L59" i="12"/>
  <c r="B55" i="40"/>
  <c r="D55" i="40" s="1"/>
  <c r="L36" i="12"/>
  <c r="B33" i="40"/>
  <c r="D33" i="40" s="1"/>
  <c r="E83" i="40"/>
  <c r="L58" i="12"/>
  <c r="B54" i="40"/>
  <c r="D54" i="40" s="1"/>
  <c r="L57" i="12"/>
  <c r="B53" i="40"/>
  <c r="D53" i="40" s="1"/>
  <c r="L55" i="12"/>
  <c r="B51" i="40"/>
  <c r="D51" i="40" s="1"/>
  <c r="L52" i="12"/>
  <c r="B48" i="40"/>
  <c r="D48" i="40" s="1"/>
  <c r="B50" i="40"/>
  <c r="L53" i="12"/>
  <c r="B49" i="40"/>
  <c r="D49" i="40" s="1"/>
  <c r="L42" i="12"/>
  <c r="H77" i="12" s="1"/>
  <c r="B39" i="40"/>
  <c r="D39" i="40" s="1"/>
  <c r="L41" i="12"/>
  <c r="B38" i="40"/>
  <c r="D38" i="40" s="1"/>
  <c r="L40" i="12"/>
  <c r="F77" i="12" s="1"/>
  <c r="B37" i="40"/>
  <c r="D37" i="40" s="1"/>
  <c r="I72" i="40" s="1"/>
  <c r="L27" i="12"/>
  <c r="B25" i="40"/>
  <c r="D25" i="40" s="1"/>
  <c r="L24" i="12"/>
  <c r="B22" i="40"/>
  <c r="D22" i="40" s="1"/>
  <c r="L22" i="12"/>
  <c r="G76" i="12" s="1"/>
  <c r="B20" i="40"/>
  <c r="D20" i="40" s="1"/>
  <c r="I16" i="12"/>
  <c r="J16" i="12" s="1"/>
  <c r="J56" i="12"/>
  <c r="J19" i="12"/>
  <c r="J13" i="12"/>
  <c r="L13" i="12" s="1"/>
  <c r="J43" i="12"/>
  <c r="J14" i="12"/>
  <c r="P14" i="12" s="1"/>
  <c r="J44" i="12"/>
  <c r="J18" i="12"/>
  <c r="J17" i="12"/>
  <c r="J38" i="12"/>
  <c r="J37" i="12"/>
  <c r="J21" i="12"/>
  <c r="J15" i="12"/>
  <c r="J39" i="12"/>
  <c r="E74" i="40" l="1"/>
  <c r="L12" i="12"/>
  <c r="B10" i="40"/>
  <c r="D10" i="40" s="1"/>
  <c r="D81" i="40"/>
  <c r="E73" i="40"/>
  <c r="E82" i="40"/>
  <c r="I74" i="40"/>
  <c r="L54" i="12"/>
  <c r="T14" i="12"/>
  <c r="U14" i="12" s="1"/>
  <c r="B12" i="40"/>
  <c r="E81" i="40"/>
  <c r="H76" i="12"/>
  <c r="L19" i="12"/>
  <c r="B17" i="40"/>
  <c r="D17" i="40" s="1"/>
  <c r="L43" i="12"/>
  <c r="B40" i="40"/>
  <c r="D40" i="40" s="1"/>
  <c r="L44" i="12"/>
  <c r="B41" i="40"/>
  <c r="D41" i="40" s="1"/>
  <c r="L39" i="12"/>
  <c r="B36" i="40"/>
  <c r="D36" i="40" s="1"/>
  <c r="L38" i="12"/>
  <c r="B35" i="40"/>
  <c r="D35" i="40" s="1"/>
  <c r="L37" i="12"/>
  <c r="L46" i="12" s="1"/>
  <c r="B34" i="40"/>
  <c r="D34" i="40" s="1"/>
  <c r="L56" i="12"/>
  <c r="B52" i="40"/>
  <c r="D52" i="40" s="1"/>
  <c r="C82" i="40"/>
  <c r="L21" i="12"/>
  <c r="F76" i="12" s="1"/>
  <c r="B19" i="40"/>
  <c r="D19" i="40" s="1"/>
  <c r="E72" i="40" s="1"/>
  <c r="L18" i="12"/>
  <c r="B16" i="40"/>
  <c r="D16" i="40" s="1"/>
  <c r="L17" i="12"/>
  <c r="B15" i="40"/>
  <c r="D15" i="40" s="1"/>
  <c r="L16" i="12"/>
  <c r="B14" i="40"/>
  <c r="D14" i="40" s="1"/>
  <c r="L15" i="12"/>
  <c r="B13" i="40"/>
  <c r="D13" i="40" s="1"/>
  <c r="B11" i="40"/>
  <c r="D11" i="40" s="1"/>
  <c r="I31" i="34"/>
  <c r="I62" i="12" s="1"/>
  <c r="J62" i="12" s="1"/>
  <c r="D43" i="40" l="1"/>
  <c r="E77" i="12"/>
  <c r="E78" i="12"/>
  <c r="B82" i="40"/>
  <c r="I71" i="40"/>
  <c r="G77" i="12"/>
  <c r="B77" i="12" s="1"/>
  <c r="D82" i="40"/>
  <c r="I73" i="40"/>
  <c r="C81" i="40"/>
  <c r="D50" i="40"/>
  <c r="L14" i="12"/>
  <c r="L29" i="12" s="1"/>
  <c r="L62" i="12"/>
  <c r="G78" i="12" s="1"/>
  <c r="B58" i="40"/>
  <c r="D58" i="40" s="1"/>
  <c r="B78" i="12" l="1"/>
  <c r="L73" i="40"/>
  <c r="D65" i="40"/>
  <c r="B83" i="40"/>
  <c r="L69" i="12"/>
  <c r="L71" i="40"/>
  <c r="E76" i="12"/>
  <c r="B76" i="12" s="1"/>
  <c r="B73" i="40"/>
  <c r="D12" i="40"/>
  <c r="D27" i="40" s="1"/>
  <c r="D83" i="40"/>
  <c r="E71" i="40" l="1"/>
  <c r="B81" i="40"/>
  <c r="B72" i="40" s="1"/>
  <c r="B69" i="40"/>
  <c r="B74" i="40"/>
  <c r="B73" i="12"/>
  <c r="B79" i="12"/>
  <c r="B75" i="40" l="1"/>
</calcChain>
</file>

<file path=xl/sharedStrings.xml><?xml version="1.0" encoding="utf-8"?>
<sst xmlns="http://schemas.openxmlformats.org/spreadsheetml/2006/main" count="786" uniqueCount="268">
  <si>
    <t>Monthly IDP Updates</t>
  </si>
  <si>
    <t>IDP Create</t>
  </si>
  <si>
    <t>IDP Program Start Date</t>
  </si>
  <si>
    <t>Date Completed:</t>
  </si>
  <si>
    <t>PT UE</t>
  </si>
  <si>
    <t>FT UE</t>
  </si>
  <si>
    <t>Community Works Plan Create</t>
  </si>
  <si>
    <t>Community Works Enrollment Date</t>
  </si>
  <si>
    <t>Monthly Community Works  Plan Updates</t>
  </si>
  <si>
    <t xml:space="preserve">Pay Point/Reimbursement </t>
  </si>
  <si>
    <t>Unit Price</t>
  </si>
  <si>
    <t>Billing Due Dates</t>
  </si>
  <si>
    <t>Service month</t>
  </si>
  <si>
    <t>Due date</t>
  </si>
  <si>
    <t>Contract Number:</t>
  </si>
  <si>
    <t>Monthly Attendance Reporting</t>
  </si>
  <si>
    <t xml:space="preserve">Stacked Activity </t>
  </si>
  <si>
    <t>Support Service Category</t>
  </si>
  <si>
    <t>Vendor</t>
  </si>
  <si>
    <t>eJAS Payment Date</t>
  </si>
  <si>
    <t>Original Amount Billed</t>
  </si>
  <si>
    <t>Corrected Amount</t>
  </si>
  <si>
    <t xml:space="preserve">Difference </t>
  </si>
  <si>
    <t>Other</t>
  </si>
  <si>
    <t>Transportation</t>
  </si>
  <si>
    <t>Contractor Code</t>
  </si>
  <si>
    <t>LEP Community Jobs and Career Jump</t>
  </si>
  <si>
    <t>CJ Main - Plan Create</t>
  </si>
  <si>
    <t>CJ Main - Monthly Updates</t>
  </si>
  <si>
    <t xml:space="preserve">CJ Main - 2Gen Family Support Weekly Documentation </t>
  </si>
  <si>
    <t>CJ Main - Stacked Activity</t>
  </si>
  <si>
    <t>CJ Main - Monthly Attendance Reporting</t>
  </si>
  <si>
    <t>CJ Main - Part-Time Unsubsidized Employment</t>
  </si>
  <si>
    <t>CJ Main - Full-Time Unsubsidized Employment</t>
  </si>
  <si>
    <t>CJ Main - Support Services (Transportation)</t>
  </si>
  <si>
    <t>CJ Main - Support Services (Other)</t>
  </si>
  <si>
    <t>CJ Main - Wages</t>
  </si>
  <si>
    <t>CJ Main - Worker's Compensation</t>
  </si>
  <si>
    <t>CJ Main - FICA</t>
  </si>
  <si>
    <t>CW - Plan Create</t>
  </si>
  <si>
    <t>CW - Worksite Placement/Program Start</t>
  </si>
  <si>
    <t>CW - Monthly Update</t>
  </si>
  <si>
    <t xml:space="preserve">CW - 2Gen Family Support Weekly Documentation </t>
  </si>
  <si>
    <t>CW - Monthly Attendance Reporting</t>
  </si>
  <si>
    <t>CW - Incentive - 30 days</t>
  </si>
  <si>
    <t>CW - Incentive - 90 days</t>
  </si>
  <si>
    <t>CJ LEP - Plan Create</t>
  </si>
  <si>
    <t>CJ LEP - Worksite Placement/Program Start</t>
  </si>
  <si>
    <t xml:space="preserve">CJ LEP - 2Gen Family Support Weekly Documentation </t>
  </si>
  <si>
    <t>CJ LEP - Stacked Activity</t>
  </si>
  <si>
    <t>CJ LEP - Monthly Attendance Reporting</t>
  </si>
  <si>
    <t>CJ LEP - Part-Time Unsubsidized Employment</t>
  </si>
  <si>
    <t>CJ LEP - Full-Time Unsubsidized Employment</t>
  </si>
  <si>
    <t>CJ LEP - Support Services (Transportation)</t>
  </si>
  <si>
    <t>CJ LEP - Support Services (Other)</t>
  </si>
  <si>
    <t>CJ LEP - Wages</t>
  </si>
  <si>
    <t>CJ LEP - Worker's Compensation</t>
  </si>
  <si>
    <t>CJ LEP - FICA</t>
  </si>
  <si>
    <t>LEP Community Jobs and Career Jump Pay Point Tracker</t>
  </si>
  <si>
    <t>Totals:</t>
  </si>
  <si>
    <t>Agency Name:</t>
  </si>
  <si>
    <t>PYPT</t>
  </si>
  <si>
    <t>TRAN</t>
  </si>
  <si>
    <t>SUPP</t>
  </si>
  <si>
    <t>WAGE</t>
  </si>
  <si>
    <t>Payroll Category</t>
  </si>
  <si>
    <t>Wages</t>
  </si>
  <si>
    <t>FICA</t>
  </si>
  <si>
    <t>CJ Main - Worksite Placement/Program Start</t>
  </si>
  <si>
    <t>Worker's Compensation</t>
  </si>
  <si>
    <t>JASID Number</t>
  </si>
  <si>
    <t>Original Month/Year Billed</t>
  </si>
  <si>
    <t>Wages, Worker's Compensation, and FICA Adjustments</t>
  </si>
  <si>
    <t xml:space="preserve"> Support Services Adjustments</t>
  </si>
  <si>
    <t>Program</t>
  </si>
  <si>
    <t>CJ Main</t>
  </si>
  <si>
    <t>CJ LEP</t>
  </si>
  <si>
    <t>CJ Main Support Service Adjustments</t>
  </si>
  <si>
    <t>Main Community Jobs and Career Jump</t>
  </si>
  <si>
    <t>Main Community Jobs and Career Jump Pay Point Tracker</t>
  </si>
  <si>
    <t>Main Community Works Pay Point and Incentives Reimbursement Tracker</t>
  </si>
  <si>
    <t>CJ LEP Support Service Adjustments</t>
  </si>
  <si>
    <t>CJ Main Payroll Category Adjustments</t>
  </si>
  <si>
    <t>CJ LEP Payroll Category Adjustments</t>
  </si>
  <si>
    <t>Sub Sub Object Totals</t>
  </si>
  <si>
    <t>LEP Main</t>
  </si>
  <si>
    <t>CJ LEP - Monthly Updates</t>
  </si>
  <si>
    <t>CJ LEP - Attendance and Payroll Reporting</t>
  </si>
  <si>
    <t>CJ Main - Attendance and Payroll Reporting</t>
  </si>
  <si>
    <t xml:space="preserve">Main Community Works </t>
  </si>
  <si>
    <t>Total:</t>
  </si>
  <si>
    <t>A-19 Total Amounts</t>
  </si>
  <si>
    <t>eJAS Reports and Payroll Quantity</t>
  </si>
  <si>
    <t>eJAS Reports and Payroll Total</t>
  </si>
  <si>
    <t>Tracker Total</t>
  </si>
  <si>
    <t>All Total</t>
  </si>
  <si>
    <t>Total A-19s</t>
  </si>
  <si>
    <t>CJ Main Total:</t>
  </si>
  <si>
    <t>CJ LEP Total:</t>
  </si>
  <si>
    <t>Commerce Use Only</t>
  </si>
  <si>
    <t>Attachment Name/Number</t>
  </si>
  <si>
    <t>Total Payroll (Wages/Taxes/Benefits)</t>
  </si>
  <si>
    <t>Support Services</t>
  </si>
  <si>
    <t>Pay Points</t>
  </si>
  <si>
    <t>Sub-total:</t>
  </si>
  <si>
    <t>Main Community Works</t>
  </si>
  <si>
    <t>Main Community Jobs</t>
  </si>
  <si>
    <t>LEP Community Jobs</t>
  </si>
  <si>
    <t>Contract Amount</t>
  </si>
  <si>
    <t>Projected Amount</t>
  </si>
  <si>
    <t>Mainstream Contract</t>
  </si>
  <si>
    <t xml:space="preserve">LEP Contract </t>
  </si>
  <si>
    <t>Total Projected</t>
  </si>
  <si>
    <t>Total Actual</t>
  </si>
  <si>
    <t>YTD Actuals + Remaining Projections</t>
  </si>
  <si>
    <t>Actuals through current month</t>
  </si>
  <si>
    <t>Billing Month/Year:</t>
  </si>
  <si>
    <t>Support Service and Wage Adjust</t>
  </si>
  <si>
    <t>Projections</t>
  </si>
  <si>
    <t>Support Service Adjustment</t>
  </si>
  <si>
    <t>Go to Instructions Tab</t>
  </si>
  <si>
    <t>Incentives</t>
  </si>
  <si>
    <t>Entered on tracker</t>
  </si>
  <si>
    <t>Common Reasons on why you will need to subtract from billing and add a -1</t>
  </si>
  <si>
    <t>Common Reasons on why you will need to add to the billing and enter a +1</t>
  </si>
  <si>
    <t>Use this section to capture under or overbilled wages or support services. You must submit a TA ticket and include the ticket with your billing</t>
  </si>
  <si>
    <t>Total Number Billed</t>
  </si>
  <si>
    <r>
      <rPr>
        <b/>
        <sz val="12"/>
        <rFont val="Calibri"/>
        <family val="2"/>
        <scheme val="minor"/>
      </rPr>
      <t xml:space="preserve">Remaining Balance </t>
    </r>
    <r>
      <rPr>
        <sz val="12"/>
        <rFont val="Calibri"/>
        <family val="2"/>
        <scheme val="minor"/>
      </rPr>
      <t>(includes YTD Actuals and Remaining Projections)</t>
    </r>
  </si>
  <si>
    <t>Click Plus Sign to see instructions</t>
  </si>
  <si>
    <t>Billing Months:</t>
  </si>
  <si>
    <t>Main Community Jobs and Career Jump
Pay Points and Reimbursements</t>
  </si>
  <si>
    <t>Main Community Works 
Pay Points and Reimbursements</t>
  </si>
  <si>
    <t>LEP Community Jobs and Career Jump
Pay Points and Reimbursements</t>
  </si>
  <si>
    <t>Use Drop Down to select Billing Month/Year</t>
  </si>
  <si>
    <t>The eJAS pay point report has something on it that you cannot bill for. Contractors must receive approval from Commerce to remove one of these pay points to the tracker.</t>
  </si>
  <si>
    <t>CJ Main Contractor Code:</t>
  </si>
  <si>
    <t>CJ LEP Contractor Code:</t>
  </si>
  <si>
    <t>Orange Months: enter the projected amount you expect to bill during those months</t>
  </si>
  <si>
    <t>Grey Months: enter the actual amount that you billed during that month</t>
  </si>
  <si>
    <t>Something is wrong with the eJAS pay point, and not all pay points are showing. Contractors must receive approval from Commerce to add any of these pay points to the tracker.</t>
  </si>
  <si>
    <t>Reasons can include, but are not limited to, not meeting all pay point criteria or the eJAS pay point report not working correctly.</t>
  </si>
  <si>
    <r>
      <t xml:space="preserve">Important note: </t>
    </r>
    <r>
      <rPr>
        <sz val="12"/>
        <rFont val="Calibri"/>
        <family val="2"/>
        <scheme val="minor"/>
      </rPr>
      <t xml:space="preserve">When you update the billing month/year, it will change the shading for the months in rows 19, 27, and 36. The shading will be either grey (for actual expenses) or orange (for projected expenses). This will impact the formulas in rows 10 and 11. </t>
    </r>
  </si>
  <si>
    <t>Notes</t>
  </si>
  <si>
    <t>CJ Main - Career Jump Worksite Placement/Program Start</t>
  </si>
  <si>
    <t>Participants &gt;5</t>
  </si>
  <si>
    <t>+</t>
  </si>
  <si>
    <t>Participant Block 1-5</t>
  </si>
  <si>
    <t>CALC:</t>
  </si>
  <si>
    <t>CAREER JUMP</t>
  </si>
  <si>
    <t>FY26</t>
  </si>
  <si>
    <t>CJ Main - Career Jump Worksite Placement</t>
  </si>
  <si>
    <t>CJ LEP - Career Jump Worksite Placement</t>
  </si>
  <si>
    <t>These would include the following pay points: IDP Create, Worksite Placement, Monthly Updates, Monthly Attendance, Unsubsidized Employment or Career Jumps.</t>
  </si>
  <si>
    <t>All Programs Total:</t>
  </si>
  <si>
    <t>Main CJ</t>
  </si>
  <si>
    <t>Total Payroll</t>
  </si>
  <si>
    <t>LEP CJ</t>
  </si>
  <si>
    <t xml:space="preserve">1-5: $4500 
&gt;5: $475 </t>
  </si>
  <si>
    <t>CJ + WC Totals:</t>
  </si>
  <si>
    <t>WC Main Contractor Code:</t>
  </si>
  <si>
    <t>WC - Plan Create</t>
  </si>
  <si>
    <t>WC - Worksite Placement/Program Start</t>
  </si>
  <si>
    <t>WC - Monthly Update</t>
  </si>
  <si>
    <t>WC - Monthly Attendance Reporting</t>
  </si>
  <si>
    <t>WC - Support Services (Transportation)</t>
  </si>
  <si>
    <t>WC - Support Services (Other)</t>
  </si>
  <si>
    <t>WC - Worker's Compensation</t>
  </si>
  <si>
    <t>WC - Incentive - 30 days</t>
  </si>
  <si>
    <t>WC - Incentive - 90 days</t>
  </si>
  <si>
    <t>WC Main Total:</t>
  </si>
  <si>
    <t>WC Main</t>
  </si>
  <si>
    <t>WC Main Support Service Adjustments</t>
  </si>
  <si>
    <t>WC Main Payroll Category Adjustments</t>
  </si>
  <si>
    <t>Main WC</t>
  </si>
  <si>
    <t>Main CJ-CJump PPT Tracker, Main WC PPT Tracker, and LEP CJ-CJump PPT Tracker</t>
  </si>
  <si>
    <t>The eJAS pay point report does not include the following pay points: WC Incentives. Contractors have blanket approval from Commerce to add these to the tracker.</t>
  </si>
  <si>
    <t>WC Incentive 30 Days</t>
  </si>
  <si>
    <t>WC Incentive 90 Days</t>
  </si>
  <si>
    <t>SS TRANS</t>
  </si>
  <si>
    <t>SS OTHER</t>
  </si>
  <si>
    <t>SS OTHER + Incentives</t>
  </si>
  <si>
    <t>LEP</t>
  </si>
  <si>
    <t>ADJUSTMENT</t>
  </si>
  <si>
    <t>$ ADJUSTMENT</t>
  </si>
  <si>
    <t>CJ Main - Annual Report</t>
  </si>
  <si>
    <t>eJAS Reports and Payroll</t>
  </si>
  <si>
    <t>n/a</t>
  </si>
  <si>
    <t>CJ LEP - Annual Report</t>
  </si>
  <si>
    <t>Attachment H-1</t>
  </si>
  <si>
    <t>NOTES</t>
  </si>
  <si>
    <t>1-5: $4500 
&gt;5: $475 
see CALC</t>
  </si>
  <si>
    <t>Amendment A</t>
  </si>
  <si>
    <t>Amendment B</t>
  </si>
  <si>
    <t>Amendment C</t>
  </si>
  <si>
    <t>Amendment D</t>
  </si>
  <si>
    <t>Amendment E</t>
  </si>
  <si>
    <t>Amendment F</t>
  </si>
  <si>
    <t>Orignal Award</t>
  </si>
  <si>
    <t>Original Award</t>
  </si>
  <si>
    <t>REMAINING BALANCE</t>
  </si>
  <si>
    <t>MAINSTREAM</t>
  </si>
  <si>
    <t>AWARD</t>
  </si>
  <si>
    <t>CJ PLAN CREATES</t>
  </si>
  <si>
    <t>CJ WORKSITE STARTS</t>
  </si>
  <si>
    <t>CJ MONTHLY UPDATES</t>
  </si>
  <si>
    <t>CARRYOVER TO NEXT MONTH</t>
  </si>
  <si>
    <t>CJ WORKSITE EXITS</t>
  </si>
  <si>
    <t>JULY</t>
  </si>
  <si>
    <t>AUGUST</t>
  </si>
  <si>
    <t>% of Budget Remaining</t>
  </si>
  <si>
    <r>
      <t>CJ Main - PFML</t>
    </r>
    <r>
      <rPr>
        <sz val="8"/>
        <rFont val="Arial"/>
        <family val="2"/>
      </rPr>
      <t xml:space="preserve"> (employee + employer portions)</t>
    </r>
  </si>
  <si>
    <r>
      <t xml:space="preserve">CJ Main - WA CARES  </t>
    </r>
    <r>
      <rPr>
        <sz val="8"/>
        <rFont val="Arial"/>
        <family val="2"/>
      </rPr>
      <t>(employee portion)</t>
    </r>
  </si>
  <si>
    <t>PFML</t>
  </si>
  <si>
    <t>WA CARES</t>
  </si>
  <si>
    <t>ACTUAL</t>
  </si>
  <si>
    <t>SEPTEMBER</t>
  </si>
  <si>
    <t>OCTOBER</t>
  </si>
  <si>
    <t>PROJECTED</t>
  </si>
  <si>
    <t>NOVEMBER</t>
  </si>
  <si>
    <t>DECEMBER</t>
  </si>
  <si>
    <t>JANUARY</t>
  </si>
  <si>
    <t>FEBRUARY</t>
  </si>
  <si>
    <t>MARCH</t>
  </si>
  <si>
    <t>APRIL</t>
  </si>
  <si>
    <t>MAY</t>
  </si>
  <si>
    <t>JUNE</t>
  </si>
  <si>
    <t xml:space="preserve"> BILLING</t>
  </si>
  <si>
    <t xml:space="preserve">JULY </t>
  </si>
  <si>
    <t>EXPENDITURES</t>
  </si>
  <si>
    <t>WC PLAN CREATES</t>
  </si>
  <si>
    <t>WC WORKSITE STARTS</t>
  </si>
  <si>
    <t>WC WORKSITE EXITS</t>
  </si>
  <si>
    <t>LEP PLAN CREATES</t>
  </si>
  <si>
    <t>LEP WORKSITE STARTS</t>
  </si>
  <si>
    <t>LEP WORKSITE EXITS</t>
  </si>
  <si>
    <t>LEP MONTHLY UPDATES</t>
  </si>
  <si>
    <t>EXPENDED TO DATE</t>
  </si>
  <si>
    <t xml:space="preserve">AUGUST </t>
  </si>
  <si>
    <t>As a reminder minimum wages will likely increases on January 1, 2027.  For some contractors, it may make sense to have a lower than average monthly expenditures in the first and second quarters to balance increased wages in 2027 and stay within their contract budget.</t>
  </si>
  <si>
    <t>MAIN Target Monthly Expenditure for Remaining Months</t>
  </si>
  <si>
    <t>LEP Target Monthly Expenditure for Remaining Months</t>
  </si>
  <si>
    <t>WC MONTHLY UPDATES</t>
  </si>
  <si>
    <t>#1</t>
  </si>
  <si>
    <t>Completed cells B1 through B4 with your contract information.  This information will populate throughout the billing workbook.</t>
  </si>
  <si>
    <t>#2</t>
  </si>
  <si>
    <t>TIP:</t>
  </si>
  <si>
    <t>Only enter information in the cells that look like this one.  Grey/tan background with a blue border.</t>
  </si>
  <si>
    <t>#3</t>
  </si>
  <si>
    <t>You will repeat this step for all the programs you work in (CJ, WC and LEP)</t>
  </si>
  <si>
    <t>#4</t>
  </si>
  <si>
    <t>You can run eJAS billing reports to get an idea of where you are in the current month</t>
  </si>
  <si>
    <r>
      <t>In the "ACTUAL" column - Enter the following information using the actual information for the previous month (the month you are currently billing for)
•</t>
    </r>
    <r>
      <rPr>
        <b/>
        <u/>
        <sz val="14"/>
        <rFont val="Roboto"/>
      </rPr>
      <t>Plan Creates</t>
    </r>
    <r>
      <rPr>
        <sz val="14"/>
        <rFont val="Roboto"/>
      </rPr>
      <t xml:space="preserve"> - Copy this number from your A-19
•</t>
    </r>
    <r>
      <rPr>
        <b/>
        <u/>
        <sz val="14"/>
        <rFont val="Roboto"/>
      </rPr>
      <t>Worksite Starts</t>
    </r>
    <r>
      <rPr>
        <sz val="14"/>
        <rFont val="Roboto"/>
      </rPr>
      <t xml:space="preserve"> - Copy this number from your A-19
•</t>
    </r>
    <r>
      <rPr>
        <b/>
        <u/>
        <sz val="14"/>
        <rFont val="Roboto"/>
      </rPr>
      <t>Worksite Exits</t>
    </r>
    <r>
      <rPr>
        <sz val="14"/>
        <rFont val="Roboto"/>
      </rPr>
      <t xml:space="preserve"> - You will need to review your program records to calcuate this number
•</t>
    </r>
    <r>
      <rPr>
        <b/>
        <u/>
        <sz val="14"/>
        <rFont val="Roboto"/>
      </rPr>
      <t>Monthly Updates</t>
    </r>
    <r>
      <rPr>
        <sz val="14"/>
        <rFont val="Roboto"/>
      </rPr>
      <t xml:space="preserve"> - Copy this number from your A-19
</t>
    </r>
    <r>
      <rPr>
        <b/>
        <u/>
        <sz val="14"/>
        <rFont val="Roboto"/>
      </rPr>
      <t>DO NOT ENTER INFORMATION</t>
    </r>
    <r>
      <rPr>
        <sz val="14"/>
        <rFont val="Roboto"/>
      </rPr>
      <t xml:space="preserve"> IN THE</t>
    </r>
    <r>
      <rPr>
        <b/>
        <u/>
        <sz val="14"/>
        <rFont val="Roboto"/>
      </rPr>
      <t xml:space="preserve"> CARRYOVER TO NEXT MONTH</t>
    </r>
    <r>
      <rPr>
        <b/>
        <sz val="14"/>
        <rFont val="Roboto"/>
      </rPr>
      <t xml:space="preserve"> COLUMN</t>
    </r>
    <r>
      <rPr>
        <sz val="14"/>
        <rFont val="Roboto"/>
      </rPr>
      <t xml:space="preserve"> - This cell will automatically populate
</t>
    </r>
  </si>
  <si>
    <t>#6</t>
  </si>
  <si>
    <t>#5</t>
  </si>
  <si>
    <t>Once you have entered all this information, scroll back up to the top of the page.</t>
  </si>
  <si>
    <t>Your charts now have up-to-date information that you can use to help you budget.</t>
  </si>
  <si>
    <t>The very first time you complete this page you will need to enter your contract award amount in cell 99B for MAIN and 112B for LEP if applicable.  You will also need to enter any amendments received in rows 100:105B and/or 112:118B.</t>
  </si>
  <si>
    <t>#7</t>
  </si>
  <si>
    <t>PROJECTIONS TAB</t>
  </si>
  <si>
    <t>The first chart is meant to give you an idea of if you are expecting your caseload to increase or decrease in the next month.  The "projected" lined shows how many monthly updates you think you will have compared to the previous month.</t>
  </si>
  <si>
    <t>The next chart is meant to give you a spending target for the rest of the fiscal year based on your expenditures.  The columns represent your expenditures to date. The dotted line shows where your expenditures would need to be to stay within budget and expend your entire contract.  This target is meant to be a guide.</t>
  </si>
  <si>
    <r>
      <t>In the "Projected" column - Enter the following information using your best estimate (the calendar month you are currently in)
•</t>
    </r>
    <r>
      <rPr>
        <b/>
        <u/>
        <sz val="14"/>
        <rFont val="Roboto"/>
      </rPr>
      <t>Plan Creates</t>
    </r>
    <r>
      <rPr>
        <sz val="14"/>
        <rFont val="Roboto"/>
      </rPr>
      <t xml:space="preserve"> - Review your program records and estimate how many plans you will create in the month you are currently in.
•</t>
    </r>
    <r>
      <rPr>
        <b/>
        <u/>
        <sz val="14"/>
        <rFont val="Roboto"/>
      </rPr>
      <t>Worksite Starts</t>
    </r>
    <r>
      <rPr>
        <sz val="14"/>
        <rFont val="Roboto"/>
      </rPr>
      <t xml:space="preserve"> - Review your program records and estimate how many worksite starts you will have in the month you are currently in.
•</t>
    </r>
    <r>
      <rPr>
        <b/>
        <u/>
        <sz val="14"/>
        <rFont val="Roboto"/>
      </rPr>
      <t>Worksite Exits</t>
    </r>
    <r>
      <rPr>
        <sz val="14"/>
        <rFont val="Roboto"/>
      </rPr>
      <t xml:space="preserve"> - Review your program records and estimate how many Participants will exit a worksite in the month you are currently in.
</t>
    </r>
    <r>
      <rPr>
        <b/>
        <u/>
        <sz val="14"/>
        <rFont val="Roboto"/>
      </rPr>
      <t>DO NOT ENTER INFORMATION</t>
    </r>
    <r>
      <rPr>
        <b/>
        <sz val="14"/>
        <rFont val="Roboto"/>
      </rPr>
      <t xml:space="preserve"> </t>
    </r>
    <r>
      <rPr>
        <sz val="14"/>
        <rFont val="Roboto"/>
      </rPr>
      <t xml:space="preserve">IN THE </t>
    </r>
    <r>
      <rPr>
        <b/>
        <u/>
        <sz val="14"/>
        <rFont val="Roboto"/>
      </rPr>
      <t>MONTHLY UPDATE</t>
    </r>
    <r>
      <rPr>
        <b/>
        <sz val="14"/>
        <rFont val="Roboto"/>
      </rPr>
      <t xml:space="preserve"> </t>
    </r>
    <r>
      <rPr>
        <sz val="14"/>
        <rFont val="Roboto"/>
      </rPr>
      <t>OR</t>
    </r>
    <r>
      <rPr>
        <b/>
        <sz val="14"/>
        <rFont val="Roboto"/>
      </rPr>
      <t xml:space="preserve"> </t>
    </r>
    <r>
      <rPr>
        <b/>
        <u/>
        <sz val="14"/>
        <rFont val="Roboto"/>
      </rPr>
      <t>CARRYOVER TO NEXT MONTH COLUMNS</t>
    </r>
    <r>
      <rPr>
        <sz val="14"/>
        <rFont val="Roboto"/>
      </rPr>
      <t xml:space="preserve"> - These cells will automatically populate
</t>
    </r>
  </si>
  <si>
    <t>Scroll down to row 68 and locate the month that corresponds with your billing month. You will only be entering information in the two columns listed beneath this month.  For example: For your July invoice you will only be entering information in columns C and D.</t>
  </si>
  <si>
    <r>
      <t xml:space="preserve">Scroll down to row 98 and locate the month that corresponds with your billing month. You will only be entering information in the column beneath this month.  For example: For your July invoice you will only be entering information in columns C/D 98.
•ENTER YOUR </t>
    </r>
    <r>
      <rPr>
        <b/>
        <u/>
        <sz val="14"/>
        <rFont val="Roboto"/>
      </rPr>
      <t>INVOICE TOTAL</t>
    </r>
    <r>
      <rPr>
        <sz val="14"/>
        <rFont val="Roboto"/>
      </rPr>
      <t xml:space="preserve"> (CJ + WC)
•If you have a LEP budget, this total will be entered further down the sheet on row 111</t>
    </r>
  </si>
  <si>
    <t xml:space="preserve">Reminder: Minimum wage typically increases January 1. Contractors will want to account for this in their spending plan. It may be  useful to have lower average expenditures in Quarter 1 and 2 (July – December) to help manage this Quarter 3 and 4 growth. </t>
  </si>
  <si>
    <t>Wage Adjust</t>
  </si>
  <si>
    <t>ROLL-UP TAB</t>
  </si>
  <si>
    <t>Do not enter anything on this tab.  Enter this information on this tab in CMS.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</si>
</sst>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quot;$&quot;* #,##0.00_);_(&quot;$&quot;* \(#,##0.00\);_(&quot;$&quot;* &quot;-&quot;??_);_(@_)"/>
    <numFmt numFmtId="164" formatCode="&quot;$&quot;#,##0.00"/>
    <numFmt numFmtId="165" formatCode="[$-F800]dddd\,\ mmmm\ dd\,\ yyyy"/>
    <numFmt numFmtId="166" formatCode="[$-409]mmmm\-yy;@"/>
    <numFmt numFmtId="167" formatCode="mmmm\ yyyy"/>
    <numFmt numFmtId="168" formatCode="[$-409]mmmm\ yyyy;@"/>
    <numFmt numFmtId="169" formatCode="m"/>
    <numFmt numFmtId="170" formatCode="0.0%"/>
  </numFmts>
  <fonts count="8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b/>
      <sz val="14"/>
      <name val="Arial"/>
      <family val="2"/>
    </font>
    <font>
      <b/>
      <sz val="16"/>
      <name val="Calibri"/>
      <family val="2"/>
      <scheme val="minor"/>
    </font>
    <font>
      <sz val="10"/>
      <name val="Calibri"/>
      <family val="2"/>
      <scheme val="minor"/>
    </font>
    <font>
      <b/>
      <sz val="10"/>
      <name val="Calibri"/>
      <family val="2"/>
      <scheme val="minor"/>
    </font>
    <font>
      <sz val="10"/>
      <color theme="1"/>
      <name val="Arial"/>
      <family val="2"/>
    </font>
    <font>
      <b/>
      <sz val="11"/>
      <color theme="1"/>
      <name val="Arial"/>
      <family val="2"/>
    </font>
    <font>
      <sz val="11"/>
      <color theme="1"/>
      <name val="Arial"/>
      <family val="2"/>
    </font>
    <font>
      <b/>
      <i/>
      <sz val="11"/>
      <color theme="1"/>
      <name val="Arial"/>
      <family val="2"/>
    </font>
    <font>
      <b/>
      <i/>
      <sz val="10"/>
      <name val="Calibri"/>
      <family val="2"/>
      <scheme val="minor"/>
    </font>
    <font>
      <u/>
      <sz val="10"/>
      <color theme="10"/>
      <name val="Arial"/>
      <family val="2"/>
    </font>
    <font>
      <b/>
      <sz val="12"/>
      <name val="Calibri"/>
      <family val="2"/>
      <scheme val="minor"/>
    </font>
    <font>
      <b/>
      <sz val="12"/>
      <color theme="3" tint="0.39997558519241921"/>
      <name val="Calibri"/>
      <family val="2"/>
      <scheme val="minor"/>
    </font>
    <font>
      <b/>
      <sz val="12"/>
      <color theme="1"/>
      <name val="Calibri"/>
      <family val="2"/>
      <scheme val="minor"/>
    </font>
    <font>
      <sz val="12"/>
      <color theme="1"/>
      <name val="Calibri"/>
      <family val="2"/>
      <scheme val="minor"/>
    </font>
    <font>
      <sz val="12"/>
      <name val="Calibri"/>
      <family val="2"/>
      <scheme val="minor"/>
    </font>
    <font>
      <b/>
      <sz val="18"/>
      <name val="Arial"/>
      <family val="2"/>
    </font>
    <font>
      <b/>
      <sz val="12"/>
      <color rgb="FFC00000"/>
      <name val="Arial"/>
      <family val="2"/>
    </font>
    <font>
      <b/>
      <sz val="12"/>
      <color rgb="FFC00000"/>
      <name val="Calibri"/>
      <family val="2"/>
      <scheme val="minor"/>
    </font>
    <font>
      <sz val="12"/>
      <color theme="0"/>
      <name val="Calibri"/>
      <family val="2"/>
      <scheme val="minor"/>
    </font>
    <font>
      <sz val="12"/>
      <color theme="1" tint="-0.499984740745262"/>
      <name val="Calibri"/>
      <family val="2"/>
      <scheme val="minor"/>
    </font>
    <font>
      <b/>
      <sz val="12"/>
      <color theme="1" tint="-0.499984740745262"/>
      <name val="Calibri"/>
      <family val="2"/>
      <scheme val="minor"/>
    </font>
    <font>
      <b/>
      <i/>
      <sz val="12"/>
      <color theme="1" tint="-0.499984740745262"/>
      <name val="Calibri"/>
      <family val="2"/>
      <scheme val="minor"/>
    </font>
    <font>
      <b/>
      <i/>
      <sz val="12"/>
      <name val="Calibri"/>
      <family val="2"/>
      <scheme val="minor"/>
    </font>
    <font>
      <b/>
      <i/>
      <sz val="16"/>
      <color rgb="FFFF0000"/>
      <name val="Calibri"/>
      <family val="2"/>
      <scheme val="minor"/>
    </font>
    <font>
      <b/>
      <i/>
      <sz val="16"/>
      <color rgb="FFC00000"/>
      <name val="Calibri"/>
      <family val="2"/>
      <scheme val="minor"/>
    </font>
    <font>
      <b/>
      <sz val="12"/>
      <name val="Roboto"/>
    </font>
    <font>
      <b/>
      <sz val="12"/>
      <color rgb="FFFF0000"/>
      <name val="Roboto"/>
    </font>
    <font>
      <sz val="12"/>
      <name val="Roboto"/>
    </font>
    <font>
      <b/>
      <sz val="11"/>
      <name val="Roboto"/>
    </font>
    <font>
      <sz val="11"/>
      <name val="Roboto"/>
    </font>
    <font>
      <sz val="10"/>
      <name val="Roboto"/>
    </font>
    <font>
      <u/>
      <sz val="12"/>
      <name val="Roboto"/>
    </font>
    <font>
      <b/>
      <i/>
      <sz val="11"/>
      <name val="Roboto"/>
    </font>
    <font>
      <b/>
      <sz val="14"/>
      <name val="Roboto"/>
    </font>
    <font>
      <b/>
      <i/>
      <sz val="14"/>
      <name val="Roboto"/>
    </font>
    <font>
      <sz val="14"/>
      <name val="Roboto"/>
    </font>
    <font>
      <i/>
      <sz val="11"/>
      <name val="Roboto"/>
    </font>
    <font>
      <i/>
      <sz val="12"/>
      <name val="Roboto"/>
    </font>
    <font>
      <b/>
      <i/>
      <sz val="12"/>
      <name val="Roboto"/>
    </font>
    <font>
      <sz val="16"/>
      <name val="Roboto"/>
    </font>
    <font>
      <b/>
      <sz val="12"/>
      <color theme="1"/>
      <name val="Roboto"/>
    </font>
    <font>
      <sz val="14"/>
      <color theme="1"/>
      <name val="Roboto"/>
    </font>
    <font>
      <sz val="12"/>
      <color theme="1"/>
      <name val="Roboto"/>
    </font>
    <font>
      <u/>
      <sz val="12"/>
      <color theme="10"/>
      <name val="Roboto"/>
    </font>
    <font>
      <b/>
      <sz val="16"/>
      <name val="Roboto"/>
    </font>
    <font>
      <b/>
      <sz val="14"/>
      <color theme="0"/>
      <name val="Roboto"/>
    </font>
    <font>
      <sz val="14"/>
      <color theme="0"/>
      <name val="Roboto"/>
    </font>
    <font>
      <b/>
      <sz val="11"/>
      <color theme="1"/>
      <name val="Roboto"/>
    </font>
    <font>
      <sz val="11"/>
      <color theme="1"/>
      <name val="Roboto"/>
    </font>
    <font>
      <u/>
      <sz val="10"/>
      <color theme="10"/>
      <name val="Roboto"/>
    </font>
    <font>
      <sz val="8"/>
      <color theme="1"/>
      <name val="Roboto"/>
    </font>
    <font>
      <b/>
      <sz val="16"/>
      <color rgb="FFC00000"/>
      <name val="Roboto"/>
    </font>
    <font>
      <b/>
      <sz val="12"/>
      <color theme="0"/>
      <name val="Roboto"/>
    </font>
    <font>
      <sz val="12"/>
      <color theme="0"/>
      <name val="Roboto"/>
    </font>
    <font>
      <u/>
      <sz val="14"/>
      <color theme="10"/>
      <name val="Roboto"/>
    </font>
    <font>
      <b/>
      <sz val="10"/>
      <name val="Roboto"/>
    </font>
    <font>
      <b/>
      <sz val="12"/>
      <color rgb="FFC00000"/>
      <name val="Roboto"/>
    </font>
    <font>
      <i/>
      <sz val="10"/>
      <name val="Roboto"/>
    </font>
    <font>
      <b/>
      <i/>
      <sz val="16"/>
      <color theme="5"/>
      <name val="Calibri"/>
      <family val="2"/>
      <scheme val="minor"/>
    </font>
    <font>
      <sz val="12"/>
      <color theme="5"/>
      <name val="Calibri"/>
      <family val="2"/>
      <scheme val="minor"/>
    </font>
    <font>
      <b/>
      <sz val="14"/>
      <name val="Calibri"/>
      <family val="2"/>
      <scheme val="minor"/>
    </font>
    <font>
      <sz val="12"/>
      <name val="Arial"/>
      <family val="2"/>
    </font>
    <font>
      <sz val="8"/>
      <name val="Arial"/>
      <family val="2"/>
    </font>
    <font>
      <b/>
      <sz val="12"/>
      <color theme="0"/>
      <name val="Calibri"/>
      <family val="2"/>
      <scheme val="minor"/>
    </font>
    <font>
      <sz val="10"/>
      <color theme="0"/>
      <name val="Arial"/>
      <family val="2"/>
    </font>
    <font>
      <b/>
      <i/>
      <sz val="16"/>
      <color theme="8" tint="-0.249977111117893"/>
      <name val="Calibri"/>
      <family val="2"/>
      <scheme val="minor"/>
    </font>
    <font>
      <b/>
      <i/>
      <sz val="16"/>
      <color theme="9"/>
      <name val="Calibri"/>
      <family val="2"/>
      <scheme val="minor"/>
    </font>
    <font>
      <sz val="10"/>
      <name val="Arial"/>
    </font>
    <font>
      <sz val="18"/>
      <name val="Arial"/>
      <family val="2"/>
    </font>
    <font>
      <sz val="16"/>
      <name val="Calibri"/>
      <family val="2"/>
      <scheme val="minor"/>
    </font>
    <font>
      <sz val="24"/>
      <name val="Calibri"/>
      <family val="2"/>
      <scheme val="minor"/>
    </font>
    <font>
      <sz val="28"/>
      <name val="Calibri"/>
      <family val="2"/>
      <scheme val="minor"/>
    </font>
    <font>
      <b/>
      <sz val="9.5"/>
      <name val="Arial"/>
      <family val="2"/>
    </font>
    <font>
      <b/>
      <sz val="9"/>
      <name val="Arial"/>
      <family val="2"/>
    </font>
    <font>
      <sz val="22"/>
      <name val="Arial"/>
      <family val="2"/>
    </font>
    <font>
      <b/>
      <sz val="12"/>
      <name val="Arial"/>
      <family val="2"/>
    </font>
    <font>
      <b/>
      <u/>
      <sz val="14"/>
      <name val="Roboto"/>
    </font>
    <font>
      <sz val="18"/>
      <name val="Roboto"/>
    </font>
    <font>
      <b/>
      <sz val="12"/>
      <color theme="4"/>
      <name val="Arial"/>
      <family val="2"/>
    </font>
    <font>
      <sz val="10"/>
      <color theme="4"/>
      <name val="Arial"/>
      <family val="2"/>
    </font>
    <font>
      <sz val="8"/>
      <name val="Roboto"/>
    </font>
  </fonts>
  <fills count="17">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theme="1" tint="-0.499984740745262"/>
        <bgColor indexed="64"/>
      </patternFill>
    </fill>
    <fill>
      <patternFill patternType="solid">
        <fgColor theme="5" tint="0.39997558519241921"/>
        <bgColor indexed="64"/>
      </patternFill>
    </fill>
    <fill>
      <patternFill patternType="solid">
        <fgColor theme="0"/>
        <bgColor indexed="64"/>
      </patternFill>
    </fill>
    <fill>
      <patternFill patternType="solid">
        <fgColor rgb="FFE4DFD4"/>
        <bgColor indexed="64"/>
      </patternFill>
    </fill>
    <fill>
      <patternFill patternType="solid">
        <fgColor rgb="FFEAE6DE"/>
        <bgColor indexed="64"/>
      </patternFill>
    </fill>
    <fill>
      <patternFill patternType="solid">
        <fgColor theme="6"/>
        <bgColor indexed="64"/>
      </patternFill>
    </fill>
    <fill>
      <patternFill patternType="gray0625">
        <fgColor auto="1"/>
        <bgColor auto="1"/>
      </patternFill>
    </fill>
    <fill>
      <patternFill patternType="solid">
        <fgColor rgb="FFEFECE5"/>
        <bgColor indexed="64"/>
      </patternFill>
    </fill>
    <fill>
      <patternFill patternType="gray0625"/>
    </fill>
    <fill>
      <patternFill patternType="solid">
        <fgColor theme="4"/>
        <bgColor indexed="64"/>
      </patternFill>
    </fill>
    <fill>
      <patternFill patternType="gray0625">
        <bgColor theme="0"/>
      </patternFill>
    </fill>
    <fill>
      <patternFill patternType="solid">
        <fgColor theme="4" tint="0.79998168889431442"/>
        <bgColor indexed="64"/>
      </patternFill>
    </fill>
    <fill>
      <patternFill patternType="solid">
        <fgColor rgb="FFDBF6FD"/>
        <bgColor indexed="64"/>
      </patternFill>
    </fill>
  </fills>
  <borders count="106">
    <border>
      <left/>
      <right/>
      <top/>
      <bottom/>
      <diagonal/>
    </border>
    <border>
      <left/>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theme="1"/>
      </top>
      <bottom style="thin">
        <color theme="1"/>
      </bottom>
      <diagonal/>
    </border>
    <border>
      <left style="medium">
        <color indexed="64"/>
      </left>
      <right style="medium">
        <color indexed="64"/>
      </right>
      <top style="thin">
        <color theme="1"/>
      </top>
      <bottom/>
      <diagonal/>
    </border>
    <border>
      <left style="medium">
        <color indexed="64"/>
      </left>
      <right style="thin">
        <color theme="1"/>
      </right>
      <top style="thin">
        <color theme="1"/>
      </top>
      <bottom/>
      <diagonal/>
    </border>
    <border>
      <left style="medium">
        <color indexed="64"/>
      </left>
      <right style="thin">
        <color theme="1"/>
      </right>
      <top style="medium">
        <color indexed="64"/>
      </top>
      <bottom style="medium">
        <color indexed="64"/>
      </bottom>
      <diagonal/>
    </border>
    <border>
      <left style="thin">
        <color theme="1"/>
      </left>
      <right style="medium">
        <color indexed="64"/>
      </right>
      <top style="medium">
        <color indexed="64"/>
      </top>
      <bottom style="medium">
        <color indexed="64"/>
      </bottom>
      <diagonal/>
    </border>
    <border>
      <left style="medium">
        <color indexed="64"/>
      </left>
      <right/>
      <top style="thin">
        <color theme="1"/>
      </top>
      <bottom style="thin">
        <color theme="1"/>
      </bottom>
      <diagonal/>
    </border>
    <border>
      <left style="medium">
        <color indexed="64"/>
      </left>
      <right/>
      <top style="thin">
        <color theme="1"/>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theme="1"/>
      </right>
      <top/>
      <bottom style="thin">
        <color theme="1"/>
      </bottom>
      <diagonal/>
    </border>
    <border>
      <left style="thin">
        <color theme="1"/>
      </left>
      <right style="medium">
        <color indexed="64"/>
      </right>
      <top/>
      <bottom style="thin">
        <color theme="1"/>
      </bottom>
      <diagonal/>
    </border>
    <border>
      <left style="medium">
        <color indexed="64"/>
      </left>
      <right/>
      <top/>
      <bottom style="thin">
        <color theme="1"/>
      </bottom>
      <diagonal/>
    </border>
    <border>
      <left style="medium">
        <color indexed="64"/>
      </left>
      <right style="medium">
        <color indexed="64"/>
      </right>
      <top/>
      <bottom style="thin">
        <color theme="1"/>
      </bottom>
      <diagonal/>
    </border>
    <border>
      <left style="medium">
        <color indexed="64"/>
      </left>
      <right style="medium">
        <color indexed="64"/>
      </right>
      <top style="thin">
        <color theme="1"/>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theme="1"/>
      </bottom>
      <diagonal/>
    </border>
    <border>
      <left style="medium">
        <color indexed="64"/>
      </left>
      <right/>
      <top style="medium">
        <color indexed="64"/>
      </top>
      <bottom style="thin">
        <color theme="1"/>
      </bottom>
      <diagonal/>
    </border>
    <border>
      <left/>
      <right style="thin">
        <color theme="1"/>
      </right>
      <top style="medium">
        <color indexed="64"/>
      </top>
      <bottom style="medium">
        <color indexed="64"/>
      </bottom>
      <diagonal/>
    </border>
    <border>
      <left/>
      <right style="thin">
        <color theme="1"/>
      </right>
      <top/>
      <bottom style="thin">
        <color theme="1"/>
      </bottom>
      <diagonal/>
    </border>
    <border>
      <left/>
      <right style="thin">
        <color theme="1"/>
      </right>
      <top style="thin">
        <color theme="1"/>
      </top>
      <bottom style="thin">
        <color theme="1"/>
      </bottom>
      <diagonal/>
    </border>
    <border>
      <left/>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thin">
        <color theme="1"/>
      </top>
      <bottom style="thin">
        <color theme="1"/>
      </bottom>
      <diagonal/>
    </border>
    <border>
      <left/>
      <right style="medium">
        <color indexed="64"/>
      </right>
      <top style="thin">
        <color theme="1"/>
      </top>
      <bottom style="thin">
        <color theme="1"/>
      </bottom>
      <diagonal/>
    </border>
    <border>
      <left style="thin">
        <color auto="1"/>
      </left>
      <right/>
      <top style="thin">
        <color auto="1"/>
      </top>
      <bottom style="thin">
        <color auto="1"/>
      </bottom>
      <diagonal/>
    </border>
    <border>
      <left/>
      <right style="medium">
        <color indexed="64"/>
      </right>
      <top style="medium">
        <color indexed="64"/>
      </top>
      <bottom style="thin">
        <color theme="1"/>
      </bottom>
      <diagonal/>
    </border>
    <border>
      <left/>
      <right style="medium">
        <color indexed="64"/>
      </right>
      <top style="thin">
        <color theme="1"/>
      </top>
      <bottom/>
      <diagonal/>
    </border>
    <border>
      <left/>
      <right style="medium">
        <color indexed="64"/>
      </right>
      <top/>
      <bottom style="thin">
        <color theme="1"/>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right/>
      <top style="thin">
        <color indexed="64"/>
      </top>
      <bottom style="double">
        <color indexed="64"/>
      </bottom>
      <diagonal/>
    </border>
    <border>
      <left style="medium">
        <color indexed="64"/>
      </left>
      <right style="medium">
        <color indexed="64"/>
      </right>
      <top style="thin">
        <color theme="1"/>
      </top>
      <bottom style="thin">
        <color indexed="64"/>
      </bottom>
      <diagonal/>
    </border>
    <border>
      <left style="medium">
        <color indexed="64"/>
      </left>
      <right style="thin">
        <color theme="1"/>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style="thin">
        <color theme="1"/>
      </left>
      <right style="medium">
        <color indexed="64"/>
      </right>
      <top style="thin">
        <color theme="1"/>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diagonalUp="1" diagonalDown="1">
      <left style="medium">
        <color indexed="64"/>
      </left>
      <right style="medium">
        <color indexed="64"/>
      </right>
      <top style="thin">
        <color theme="1"/>
      </top>
      <bottom style="thin">
        <color theme="1"/>
      </bottom>
      <diagonal style="thin">
        <color indexed="64"/>
      </diagonal>
    </border>
    <border diagonalUp="1" diagonalDown="1">
      <left style="medium">
        <color indexed="64"/>
      </left>
      <right style="medium">
        <color indexed="64"/>
      </right>
      <top style="medium">
        <color indexed="64"/>
      </top>
      <bottom style="medium">
        <color indexed="64"/>
      </bottom>
      <diagonal style="thin">
        <color indexed="64"/>
      </diagonal>
    </border>
    <border diagonalUp="1" diagonalDown="1">
      <left style="thin">
        <color theme="1"/>
      </left>
      <right style="thin">
        <color theme="1"/>
      </right>
      <top style="thin">
        <color theme="1"/>
      </top>
      <bottom style="thin">
        <color theme="1"/>
      </bottom>
      <diagonal style="thin">
        <color theme="1"/>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bottom style="thick">
        <color theme="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ck">
        <color theme="4"/>
      </top>
      <bottom style="thick">
        <color theme="4"/>
      </bottom>
      <diagonal/>
    </border>
    <border>
      <left style="medium">
        <color indexed="64"/>
      </left>
      <right/>
      <top style="thick">
        <color theme="4"/>
      </top>
      <bottom style="thick">
        <color theme="4"/>
      </bottom>
      <diagonal/>
    </border>
    <border>
      <left style="medium">
        <color indexed="64"/>
      </left>
      <right style="thin">
        <color indexed="64"/>
      </right>
      <top/>
      <bottom style="medium">
        <color indexed="64"/>
      </bottom>
      <diagonal/>
    </border>
    <border>
      <left/>
      <right style="thick">
        <color theme="4"/>
      </right>
      <top/>
      <bottom style="thick">
        <color theme="4"/>
      </bottom>
      <diagonal/>
    </border>
    <border>
      <left style="thick">
        <color theme="4"/>
      </left>
      <right/>
      <top/>
      <bottom style="thick">
        <color theme="4"/>
      </bottom>
      <diagonal/>
    </border>
    <border>
      <left style="medium">
        <color indexed="64"/>
      </left>
      <right style="medium">
        <color theme="4"/>
      </right>
      <top style="medium">
        <color theme="4"/>
      </top>
      <bottom style="thin">
        <color auto="1"/>
      </bottom>
      <diagonal/>
    </border>
    <border>
      <left style="medium">
        <color theme="4"/>
      </left>
      <right style="medium">
        <color indexed="64"/>
      </right>
      <top style="medium">
        <color theme="4"/>
      </top>
      <bottom style="thin">
        <color auto="1"/>
      </bottom>
      <diagonal/>
    </border>
    <border>
      <left style="medium">
        <color indexed="64"/>
      </left>
      <right style="medium">
        <color theme="4"/>
      </right>
      <top style="thin">
        <color auto="1"/>
      </top>
      <bottom style="thin">
        <color auto="1"/>
      </bottom>
      <diagonal/>
    </border>
    <border>
      <left style="medium">
        <color theme="4"/>
      </left>
      <right style="medium">
        <color indexed="64"/>
      </right>
      <top style="thin">
        <color auto="1"/>
      </top>
      <bottom style="thin">
        <color auto="1"/>
      </bottom>
      <diagonal/>
    </border>
    <border>
      <left style="medium">
        <color theme="4"/>
      </left>
      <right style="medium">
        <color indexed="64"/>
      </right>
      <top style="thin">
        <color auto="1"/>
      </top>
      <bottom style="medium">
        <color theme="4"/>
      </bottom>
      <diagonal/>
    </border>
    <border>
      <left style="medium">
        <color indexed="64"/>
      </left>
      <right style="medium">
        <color theme="4"/>
      </right>
      <top style="thin">
        <color auto="1"/>
      </top>
      <bottom style="medium">
        <color theme="4"/>
      </bottom>
      <diagonal/>
    </border>
    <border>
      <left style="medium">
        <color indexed="64"/>
      </left>
      <right style="thin">
        <color auto="1"/>
      </right>
      <top style="thick">
        <color theme="4"/>
      </top>
      <bottom style="thick">
        <color theme="4"/>
      </bottom>
      <diagonal/>
    </border>
    <border>
      <left style="thin">
        <color indexed="64"/>
      </left>
      <right style="medium">
        <color indexed="64"/>
      </right>
      <top style="thick">
        <color theme="4"/>
      </top>
      <bottom style="thick">
        <color theme="4"/>
      </bottom>
      <diagonal/>
    </border>
    <border>
      <left style="thick">
        <color theme="4"/>
      </left>
      <right/>
      <top style="thick">
        <color theme="4"/>
      </top>
      <bottom/>
      <diagonal/>
    </border>
    <border>
      <left/>
      <right/>
      <top style="thick">
        <color theme="4"/>
      </top>
      <bottom/>
      <diagonal/>
    </border>
    <border>
      <left/>
      <right style="thick">
        <color theme="4"/>
      </right>
      <top style="thick">
        <color theme="4"/>
      </top>
      <bottom/>
      <diagonal/>
    </border>
    <border>
      <left style="thick">
        <color theme="4"/>
      </left>
      <right/>
      <top/>
      <bottom/>
      <diagonal/>
    </border>
    <border>
      <left/>
      <right style="thick">
        <color theme="4"/>
      </right>
      <top/>
      <bottom/>
      <diagonal/>
    </border>
    <border>
      <left style="thin">
        <color auto="1"/>
      </left>
      <right/>
      <top style="thin">
        <color auto="1"/>
      </top>
      <bottom/>
      <diagonal/>
    </border>
    <border>
      <left style="thin">
        <color theme="4"/>
      </left>
      <right style="thin">
        <color theme="4"/>
      </right>
      <top style="thin">
        <color theme="4"/>
      </top>
      <bottom style="thin">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3">
    <xf numFmtId="0" fontId="0" fillId="0" borderId="0"/>
    <xf numFmtId="44" fontId="5" fillId="0" borderId="0" applyFont="0" applyFill="0" applyBorder="0" applyAlignment="0" applyProtection="0"/>
    <xf numFmtId="44" fontId="7" fillId="0" borderId="0" applyFont="0" applyFill="0" applyBorder="0" applyAlignment="0" applyProtection="0"/>
    <xf numFmtId="0" fontId="7" fillId="0" borderId="0"/>
    <xf numFmtId="0" fontId="4" fillId="0" borderId="0"/>
    <xf numFmtId="0" fontId="3" fillId="0" borderId="0"/>
    <xf numFmtId="0" fontId="2" fillId="0" borderId="0"/>
    <xf numFmtId="44" fontId="2" fillId="0" borderId="0" applyFont="0" applyFill="0" applyBorder="0" applyAlignment="0" applyProtection="0"/>
    <xf numFmtId="0" fontId="17" fillId="0" borderId="0" applyNumberForma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cellStyleXfs>
  <cellXfs count="711">
    <xf numFmtId="0" fontId="0" fillId="0" borderId="0" xfId="0"/>
    <xf numFmtId="0" fontId="9" fillId="0" borderId="0" xfId="0" applyFont="1"/>
    <xf numFmtId="0" fontId="10" fillId="0" borderId="0" xfId="0" applyFont="1"/>
    <xf numFmtId="17" fontId="10" fillId="0" borderId="0" xfId="0" applyNumberFormat="1" applyFont="1"/>
    <xf numFmtId="0" fontId="11" fillId="0" borderId="0" xfId="0" applyFont="1"/>
    <xf numFmtId="165" fontId="10" fillId="0" borderId="0" xfId="0" applyNumberFormat="1" applyFont="1" applyAlignment="1">
      <alignment horizontal="left"/>
    </xf>
    <xf numFmtId="0" fontId="16" fillId="0" borderId="0" xfId="0" applyFont="1"/>
    <xf numFmtId="0" fontId="6" fillId="0" borderId="0" xfId="0" applyFont="1"/>
    <xf numFmtId="0" fontId="19" fillId="0" borderId="0" xfId="0" applyFont="1"/>
    <xf numFmtId="0" fontId="18" fillId="3" borderId="0" xfId="0" applyFont="1" applyFill="1"/>
    <xf numFmtId="0" fontId="22" fillId="0" borderId="0" xfId="0" applyFont="1"/>
    <xf numFmtId="169" fontId="21" fillId="0" borderId="0" xfId="4" applyNumberFormat="1" applyFont="1" applyAlignment="1">
      <alignment horizontal="left"/>
    </xf>
    <xf numFmtId="14" fontId="22" fillId="0" borderId="0" xfId="0" applyNumberFormat="1" applyFont="1" applyAlignment="1">
      <alignment horizontal="left"/>
    </xf>
    <xf numFmtId="0" fontId="20" fillId="0" borderId="0" xfId="4" applyFont="1" applyAlignment="1">
      <alignment horizontal="left"/>
    </xf>
    <xf numFmtId="0" fontId="18" fillId="0" borderId="0" xfId="0" applyFont="1" applyAlignment="1">
      <alignment wrapText="1"/>
    </xf>
    <xf numFmtId="0" fontId="22" fillId="0" borderId="0" xfId="0" applyFont="1" applyAlignment="1">
      <alignment wrapText="1"/>
    </xf>
    <xf numFmtId="0" fontId="17" fillId="0" borderId="0" xfId="8" applyFill="1" applyAlignment="1" applyProtection="1">
      <alignment horizontal="right"/>
    </xf>
    <xf numFmtId="0" fontId="14" fillId="0" borderId="0" xfId="4" applyFont="1"/>
    <xf numFmtId="0" fontId="15" fillId="0" borderId="5" xfId="4" applyFont="1" applyBorder="1" applyAlignment="1">
      <alignment horizontal="right" vertical="center"/>
    </xf>
    <xf numFmtId="0" fontId="12" fillId="0" borderId="21" xfId="4" applyFont="1" applyBorder="1" applyAlignment="1">
      <alignment horizontal="left" vertical="center" wrapText="1"/>
    </xf>
    <xf numFmtId="0" fontId="14" fillId="0" borderId="0" xfId="4" applyFont="1" applyAlignment="1">
      <alignment horizontal="center"/>
    </xf>
    <xf numFmtId="0" fontId="12" fillId="0" borderId="26" xfId="4" applyFont="1" applyBorder="1" applyAlignment="1">
      <alignment horizontal="left" vertical="center" wrapText="1"/>
    </xf>
    <xf numFmtId="0" fontId="24" fillId="0" borderId="0" xfId="0" applyFont="1"/>
    <xf numFmtId="0" fontId="5" fillId="0" borderId="0" xfId="0" applyFont="1"/>
    <xf numFmtId="0" fontId="0" fillId="0" borderId="0" xfId="0" applyAlignment="1">
      <alignment horizontal="left" indent="3"/>
    </xf>
    <xf numFmtId="0" fontId="25" fillId="0" borderId="0" xfId="0" applyFont="1"/>
    <xf numFmtId="164" fontId="22" fillId="0" borderId="0" xfId="0" applyNumberFormat="1" applyFont="1"/>
    <xf numFmtId="164" fontId="22" fillId="0" borderId="0" xfId="1" applyNumberFormat="1" applyFont="1" applyProtection="1"/>
    <xf numFmtId="0" fontId="22" fillId="3" borderId="0" xfId="0" applyFont="1" applyFill="1"/>
    <xf numFmtId="164" fontId="12" fillId="0" borderId="36" xfId="1" applyNumberFormat="1" applyFont="1" applyFill="1" applyBorder="1" applyAlignment="1" applyProtection="1">
      <alignment horizontal="center"/>
    </xf>
    <xf numFmtId="164" fontId="12" fillId="0" borderId="21" xfId="1" applyNumberFormat="1" applyFont="1" applyFill="1" applyBorder="1" applyAlignment="1" applyProtection="1">
      <alignment horizontal="center"/>
    </xf>
    <xf numFmtId="0" fontId="13" fillId="2" borderId="13" xfId="4" applyFont="1" applyFill="1" applyBorder="1" applyAlignment="1">
      <alignment horizontal="center" vertical="center" wrapText="1"/>
    </xf>
    <xf numFmtId="167" fontId="0" fillId="2" borderId="0" xfId="0" applyNumberFormat="1" applyFill="1"/>
    <xf numFmtId="0" fontId="18" fillId="0" borderId="0" xfId="0" applyFont="1"/>
    <xf numFmtId="0" fontId="27" fillId="0" borderId="0" xfId="0" applyFont="1"/>
    <xf numFmtId="0" fontId="28" fillId="0" borderId="0" xfId="0" applyFont="1"/>
    <xf numFmtId="0" fontId="29" fillId="3" borderId="48" xfId="0" applyFont="1" applyFill="1" applyBorder="1" applyAlignment="1">
      <alignment horizontal="center"/>
    </xf>
    <xf numFmtId="164" fontId="28" fillId="0" borderId="48" xfId="10" applyNumberFormat="1" applyFont="1" applyFill="1" applyBorder="1" applyProtection="1"/>
    <xf numFmtId="164" fontId="28" fillId="0" borderId="18" xfId="10" applyNumberFormat="1" applyFont="1" applyFill="1" applyBorder="1" applyProtection="1"/>
    <xf numFmtId="169" fontId="28" fillId="0" borderId="48" xfId="10" applyNumberFormat="1" applyFont="1" applyFill="1" applyBorder="1" applyProtection="1"/>
    <xf numFmtId="9" fontId="28" fillId="0" borderId="0" xfId="11" applyFont="1" applyFill="1" applyProtection="1"/>
    <xf numFmtId="164" fontId="28" fillId="0" borderId="13" xfId="10" applyNumberFormat="1" applyFont="1" applyFill="1" applyBorder="1" applyProtection="1"/>
    <xf numFmtId="17" fontId="28" fillId="0" borderId="48" xfId="0" applyNumberFormat="1" applyFont="1" applyBorder="1" applyAlignment="1">
      <alignment horizontal="center"/>
    </xf>
    <xf numFmtId="0" fontId="18" fillId="0" borderId="0" xfId="4" applyFont="1" applyAlignment="1">
      <alignment horizontal="right"/>
    </xf>
    <xf numFmtId="169" fontId="22" fillId="0" borderId="0" xfId="4" applyNumberFormat="1" applyFont="1" applyAlignment="1">
      <alignment horizontal="left"/>
    </xf>
    <xf numFmtId="0" fontId="18" fillId="0" borderId="0" xfId="4" applyFont="1" applyAlignment="1">
      <alignment horizontal="left"/>
    </xf>
    <xf numFmtId="0" fontId="28" fillId="0" borderId="0" xfId="0" applyFont="1" applyAlignment="1">
      <alignment wrapText="1"/>
    </xf>
    <xf numFmtId="0" fontId="28" fillId="0" borderId="48" xfId="0" applyFont="1" applyBorder="1" applyAlignment="1">
      <alignment wrapText="1"/>
    </xf>
    <xf numFmtId="0" fontId="28" fillId="0" borderId="48" xfId="0" applyFont="1" applyBorder="1"/>
    <xf numFmtId="0" fontId="28" fillId="0" borderId="0" xfId="0" applyFont="1" applyAlignment="1">
      <alignment horizontal="right"/>
    </xf>
    <xf numFmtId="0" fontId="30" fillId="5" borderId="48" xfId="0" applyFont="1" applyFill="1" applyBorder="1" applyAlignment="1">
      <alignment horizontal="center"/>
    </xf>
    <xf numFmtId="0" fontId="31" fillId="7" borderId="0" xfId="0" applyFont="1" applyFill="1"/>
    <xf numFmtId="0" fontId="22" fillId="7" borderId="0" xfId="0" applyFont="1" applyFill="1"/>
    <xf numFmtId="0" fontId="18" fillId="5" borderId="0" xfId="0" applyFont="1" applyFill="1"/>
    <xf numFmtId="0" fontId="22" fillId="5" borderId="0" xfId="0" applyFont="1" applyFill="1"/>
    <xf numFmtId="0" fontId="32" fillId="8" borderId="0" xfId="0" applyFont="1" applyFill="1"/>
    <xf numFmtId="164" fontId="22" fillId="8" borderId="48" xfId="1" applyNumberFormat="1" applyFont="1" applyFill="1" applyBorder="1" applyProtection="1">
      <protection locked="0"/>
    </xf>
    <xf numFmtId="164" fontId="28" fillId="8" borderId="48" xfId="10" applyNumberFormat="1" applyFont="1" applyFill="1" applyBorder="1" applyProtection="1">
      <protection locked="0"/>
    </xf>
    <xf numFmtId="164" fontId="28" fillId="8" borderId="49" xfId="10" applyNumberFormat="1" applyFont="1" applyFill="1" applyBorder="1" applyProtection="1">
      <protection locked="0"/>
    </xf>
    <xf numFmtId="0" fontId="33" fillId="0" borderId="52" xfId="6" applyFont="1" applyBorder="1" applyAlignment="1" applyProtection="1">
      <alignment horizontal="left"/>
      <protection locked="0"/>
    </xf>
    <xf numFmtId="0" fontId="33" fillId="0" borderId="54" xfId="6" applyFont="1" applyBorder="1" applyAlignment="1" applyProtection="1">
      <alignment horizontal="left"/>
      <protection locked="0"/>
    </xf>
    <xf numFmtId="0" fontId="33" fillId="0" borderId="42" xfId="6" applyFont="1" applyBorder="1" applyAlignment="1" applyProtection="1">
      <alignment horizontal="center"/>
      <protection locked="0"/>
    </xf>
    <xf numFmtId="0" fontId="33" fillId="0" borderId="43" xfId="6" applyFont="1" applyBorder="1" applyAlignment="1" applyProtection="1">
      <alignment horizontal="center"/>
      <protection locked="0"/>
    </xf>
    <xf numFmtId="0" fontId="33" fillId="0" borderId="36" xfId="6" applyFont="1" applyBorder="1" applyAlignment="1" applyProtection="1">
      <alignment horizontal="center"/>
      <protection locked="0"/>
    </xf>
    <xf numFmtId="0" fontId="33" fillId="0" borderId="35" xfId="6" applyFont="1" applyBorder="1" applyAlignment="1" applyProtection="1">
      <alignment horizontal="center"/>
      <protection locked="0"/>
    </xf>
    <xf numFmtId="0" fontId="33" fillId="0" borderId="21" xfId="6" applyFont="1" applyBorder="1" applyAlignment="1" applyProtection="1">
      <alignment horizontal="center"/>
      <protection locked="0"/>
    </xf>
    <xf numFmtId="0" fontId="33" fillId="0" borderId="26" xfId="6" applyFont="1" applyBorder="1" applyAlignment="1" applyProtection="1">
      <alignment horizontal="center"/>
      <protection locked="0"/>
    </xf>
    <xf numFmtId="0" fontId="33" fillId="0" borderId="27" xfId="6" applyFont="1" applyBorder="1" applyAlignment="1" applyProtection="1">
      <alignment horizontal="center"/>
      <protection locked="0"/>
    </xf>
    <xf numFmtId="0" fontId="33" fillId="0" borderId="14" xfId="4" applyFont="1" applyBorder="1" applyAlignment="1" applyProtection="1">
      <alignment horizontal="center" vertical="center"/>
      <protection locked="0"/>
    </xf>
    <xf numFmtId="0" fontId="33" fillId="0" borderId="28" xfId="4" applyFont="1" applyBorder="1" applyAlignment="1" applyProtection="1">
      <alignment horizontal="center" vertical="center"/>
      <protection locked="0"/>
    </xf>
    <xf numFmtId="0" fontId="33" fillId="0" borderId="29" xfId="4" applyFont="1" applyBorder="1" applyAlignment="1" applyProtection="1">
      <alignment horizontal="left" vertical="center"/>
      <protection locked="0"/>
    </xf>
    <xf numFmtId="0" fontId="33" fillId="0" borderId="39" xfId="4" applyFont="1" applyBorder="1" applyAlignment="1" applyProtection="1">
      <alignment horizontal="center" vertical="center"/>
      <protection locked="0"/>
    </xf>
    <xf numFmtId="0" fontId="33" fillId="0" borderId="39" xfId="4" applyFont="1" applyBorder="1" applyAlignment="1" applyProtection="1">
      <alignment horizontal="left" vertical="center"/>
      <protection locked="0"/>
    </xf>
    <xf numFmtId="0" fontId="33" fillId="0" borderId="57" xfId="4" applyFont="1" applyBorder="1" applyAlignment="1" applyProtection="1">
      <alignment horizontal="left" vertical="center"/>
      <protection locked="0"/>
    </xf>
    <xf numFmtId="0" fontId="33" fillId="0" borderId="58" xfId="4" applyFont="1" applyBorder="1" applyAlignment="1" applyProtection="1">
      <alignment horizontal="center" vertical="center"/>
      <protection locked="0"/>
    </xf>
    <xf numFmtId="0" fontId="33" fillId="0" borderId="59" xfId="4" applyFont="1" applyBorder="1" applyAlignment="1" applyProtection="1">
      <alignment horizontal="center" vertical="center"/>
      <protection locked="0"/>
    </xf>
    <xf numFmtId="0" fontId="33" fillId="0" borderId="0" xfId="6" applyFont="1"/>
    <xf numFmtId="0" fontId="33" fillId="0" borderId="56" xfId="6" applyFont="1" applyBorder="1" applyAlignment="1" applyProtection="1">
      <alignment horizontal="left"/>
      <protection locked="0"/>
    </xf>
    <xf numFmtId="0" fontId="33" fillId="0" borderId="55" xfId="6" applyFont="1" applyBorder="1" applyAlignment="1" applyProtection="1">
      <alignment horizontal="left"/>
      <protection locked="0"/>
    </xf>
    <xf numFmtId="0" fontId="33" fillId="0" borderId="22" xfId="6" applyFont="1" applyBorder="1" applyAlignment="1" applyProtection="1">
      <alignment horizontal="center"/>
      <protection locked="0"/>
    </xf>
    <xf numFmtId="0" fontId="18" fillId="0" borderId="62" xfId="0" applyFont="1" applyBorder="1" applyAlignment="1">
      <alignment horizontal="right"/>
    </xf>
    <xf numFmtId="164" fontId="18" fillId="0" borderId="62" xfId="0" applyNumberFormat="1" applyFont="1" applyBorder="1"/>
    <xf numFmtId="0" fontId="28" fillId="0" borderId="62" xfId="0" applyFont="1" applyBorder="1" applyAlignment="1">
      <alignment horizontal="right"/>
    </xf>
    <xf numFmtId="164" fontId="28" fillId="0" borderId="62" xfId="0" applyNumberFormat="1" applyFont="1" applyBorder="1"/>
    <xf numFmtId="0" fontId="18" fillId="8" borderId="14" xfId="4" applyFont="1" applyFill="1" applyBorder="1" applyAlignment="1" applyProtection="1">
      <alignment horizontal="left"/>
      <protection locked="0"/>
    </xf>
    <xf numFmtId="0" fontId="18" fillId="8" borderId="10" xfId="0" applyFont="1" applyFill="1" applyBorder="1" applyAlignment="1" applyProtection="1">
      <alignment horizontal="left"/>
      <protection locked="0"/>
    </xf>
    <xf numFmtId="0" fontId="18" fillId="8" borderId="15" xfId="0" applyFont="1" applyFill="1" applyBorder="1" applyAlignment="1" applyProtection="1">
      <alignment horizontal="left"/>
      <protection locked="0"/>
    </xf>
    <xf numFmtId="14" fontId="18" fillId="8" borderId="18" xfId="4" applyNumberFormat="1" applyFont="1" applyFill="1" applyBorder="1" applyAlignment="1" applyProtection="1">
      <alignment horizontal="left"/>
      <protection locked="0"/>
    </xf>
    <xf numFmtId="14" fontId="18" fillId="8" borderId="19" xfId="0" applyNumberFormat="1" applyFont="1" applyFill="1" applyBorder="1" applyAlignment="1" applyProtection="1">
      <alignment horizontal="left"/>
      <protection locked="0"/>
    </xf>
    <xf numFmtId="14" fontId="18" fillId="8" borderId="20" xfId="0" applyNumberFormat="1" applyFont="1" applyFill="1" applyBorder="1" applyAlignment="1" applyProtection="1">
      <alignment horizontal="left"/>
      <protection locked="0"/>
    </xf>
    <xf numFmtId="17" fontId="28" fillId="4" borderId="48" xfId="0" applyNumberFormat="1" applyFont="1" applyFill="1" applyBorder="1" applyAlignment="1">
      <alignment horizontal="center"/>
    </xf>
    <xf numFmtId="169" fontId="26" fillId="0" borderId="0" xfId="4" applyNumberFormat="1" applyFont="1" applyAlignment="1">
      <alignment horizontal="left"/>
    </xf>
    <xf numFmtId="44" fontId="33" fillId="0" borderId="39" xfId="1" applyFont="1" applyBorder="1" applyAlignment="1" applyProtection="1">
      <alignment horizontal="center" vertical="center"/>
      <protection locked="0"/>
    </xf>
    <xf numFmtId="44" fontId="33" fillId="8" borderId="39" xfId="1" applyFont="1" applyFill="1" applyBorder="1" applyAlignment="1" applyProtection="1">
      <alignment horizontal="center" vertical="center"/>
      <protection locked="0"/>
    </xf>
    <xf numFmtId="44" fontId="33" fillId="0" borderId="74" xfId="1" applyFont="1" applyBorder="1" applyAlignment="1" applyProtection="1">
      <alignment horizontal="center" vertical="center"/>
      <protection locked="0"/>
    </xf>
    <xf numFmtId="44" fontId="33" fillId="8" borderId="75" xfId="1" applyFont="1" applyFill="1" applyBorder="1" applyAlignment="1" applyProtection="1">
      <alignment horizontal="center" vertical="center"/>
      <protection locked="0"/>
    </xf>
    <xf numFmtId="44" fontId="34" fillId="0" borderId="36" xfId="1" applyFont="1" applyFill="1" applyBorder="1" applyAlignment="1" applyProtection="1">
      <alignment horizontal="center"/>
      <protection locked="0"/>
    </xf>
    <xf numFmtId="44" fontId="34" fillId="0" borderId="21" xfId="1" applyFont="1" applyFill="1" applyBorder="1" applyAlignment="1" applyProtection="1">
      <alignment horizontal="center"/>
      <protection locked="0"/>
    </xf>
    <xf numFmtId="44" fontId="34" fillId="0" borderId="22" xfId="1" applyFont="1" applyFill="1" applyBorder="1" applyAlignment="1" applyProtection="1">
      <alignment horizontal="center"/>
      <protection locked="0"/>
    </xf>
    <xf numFmtId="164" fontId="18" fillId="8" borderId="49" xfId="10" applyNumberFormat="1" applyFont="1" applyFill="1" applyBorder="1" applyProtection="1">
      <protection locked="0"/>
    </xf>
    <xf numFmtId="49" fontId="33" fillId="8" borderId="75" xfId="1" applyNumberFormat="1" applyFont="1" applyFill="1" applyBorder="1" applyAlignment="1" applyProtection="1">
      <alignment horizontal="center" vertical="center"/>
      <protection locked="0"/>
    </xf>
    <xf numFmtId="49" fontId="33" fillId="0" borderId="39" xfId="1" applyNumberFormat="1" applyFont="1" applyBorder="1" applyAlignment="1" applyProtection="1">
      <alignment horizontal="center" vertical="center"/>
      <protection locked="0"/>
    </xf>
    <xf numFmtId="49" fontId="33" fillId="8" borderId="39" xfId="1" applyNumberFormat="1" applyFont="1" applyFill="1" applyBorder="1" applyAlignment="1" applyProtection="1">
      <alignment horizontal="center" vertical="center"/>
      <protection locked="0"/>
    </xf>
    <xf numFmtId="49" fontId="33" fillId="0" borderId="74" xfId="1" applyNumberFormat="1" applyFont="1" applyBorder="1" applyAlignment="1" applyProtection="1">
      <alignment horizontal="center" vertical="center"/>
      <protection locked="0"/>
    </xf>
    <xf numFmtId="49" fontId="34" fillId="0" borderId="21" xfId="1" applyNumberFormat="1" applyFont="1" applyFill="1" applyBorder="1" applyAlignment="1" applyProtection="1">
      <alignment horizontal="center"/>
      <protection locked="0"/>
    </xf>
    <xf numFmtId="49" fontId="34" fillId="8" borderId="36" xfId="1" applyNumberFormat="1" applyFont="1" applyFill="1" applyBorder="1" applyAlignment="1" applyProtection="1">
      <alignment horizontal="center"/>
      <protection locked="0"/>
    </xf>
    <xf numFmtId="49" fontId="34" fillId="8" borderId="21" xfId="1" applyNumberFormat="1" applyFont="1" applyFill="1" applyBorder="1" applyAlignment="1" applyProtection="1">
      <alignment horizontal="center"/>
      <protection locked="0"/>
    </xf>
    <xf numFmtId="49" fontId="33" fillId="8" borderId="36" xfId="1" applyNumberFormat="1" applyFont="1" applyFill="1" applyBorder="1" applyAlignment="1" applyProtection="1">
      <alignment horizontal="center" wrapText="1"/>
      <protection locked="0"/>
    </xf>
    <xf numFmtId="0" fontId="35" fillId="0" borderId="0" xfId="4" applyFont="1"/>
    <xf numFmtId="0" fontId="35" fillId="0" borderId="0" xfId="0" applyFont="1"/>
    <xf numFmtId="0" fontId="33" fillId="0" borderId="0" xfId="0" applyFont="1"/>
    <xf numFmtId="0" fontId="36" fillId="0" borderId="0" xfId="4" applyFont="1" applyAlignment="1">
      <alignment horizontal="left"/>
    </xf>
    <xf numFmtId="0" fontId="37" fillId="0" borderId="0" xfId="4" applyFont="1"/>
    <xf numFmtId="14" fontId="37" fillId="0" borderId="0" xfId="4" applyNumberFormat="1" applyFont="1" applyAlignment="1">
      <alignment horizontal="right"/>
    </xf>
    <xf numFmtId="0" fontId="38" fillId="0" borderId="0" xfId="0" applyFont="1"/>
    <xf numFmtId="0" fontId="39" fillId="0" borderId="0" xfId="8" applyFont="1" applyFill="1" applyAlignment="1" applyProtection="1">
      <alignment horizontal="right"/>
    </xf>
    <xf numFmtId="0" fontId="37" fillId="0" borderId="0" xfId="4" applyFont="1" applyAlignment="1">
      <alignment vertical="top" wrapText="1"/>
    </xf>
    <xf numFmtId="0" fontId="40" fillId="0" borderId="0" xfId="4" applyFont="1"/>
    <xf numFmtId="164" fontId="37" fillId="0" borderId="0" xfId="4" applyNumberFormat="1" applyFont="1"/>
    <xf numFmtId="0" fontId="42" fillId="0" borderId="3" xfId="4" applyFont="1" applyBorder="1" applyAlignment="1">
      <alignment horizontal="right" vertical="center"/>
    </xf>
    <xf numFmtId="0" fontId="41" fillId="0" borderId="19" xfId="4" applyFont="1" applyBorder="1" applyAlignment="1">
      <alignment vertical="center"/>
    </xf>
    <xf numFmtId="0" fontId="41" fillId="0" borderId="40" xfId="4" applyFont="1" applyBorder="1" applyAlignment="1">
      <alignment horizontal="center" vertical="center" wrapText="1"/>
    </xf>
    <xf numFmtId="0" fontId="43" fillId="0" borderId="0" xfId="4" applyFont="1"/>
    <xf numFmtId="0" fontId="43" fillId="0" borderId="0" xfId="0" applyFont="1"/>
    <xf numFmtId="0" fontId="33" fillId="0" borderId="13" xfId="4" applyFont="1" applyBorder="1" applyAlignment="1">
      <alignment horizontal="center" wrapText="1"/>
    </xf>
    <xf numFmtId="0" fontId="33" fillId="0" borderId="24" xfId="4" applyFont="1" applyBorder="1" applyAlignment="1">
      <alignment horizontal="center" wrapText="1"/>
    </xf>
    <xf numFmtId="0" fontId="33" fillId="0" borderId="44" xfId="4" applyFont="1" applyBorder="1" applyAlignment="1">
      <alignment horizontal="center" wrapText="1"/>
    </xf>
    <xf numFmtId="0" fontId="33" fillId="10" borderId="25" xfId="4" applyFont="1" applyFill="1" applyBorder="1" applyAlignment="1">
      <alignment horizontal="center" wrapText="1"/>
    </xf>
    <xf numFmtId="0" fontId="35" fillId="0" borderId="0" xfId="4" applyFont="1" applyAlignment="1">
      <alignment horizontal="center" wrapText="1"/>
    </xf>
    <xf numFmtId="0" fontId="35" fillId="0" borderId="36" xfId="4" applyFont="1" applyBorder="1" applyAlignment="1">
      <alignment horizontal="left" vertical="center" wrapText="1"/>
    </xf>
    <xf numFmtId="0" fontId="35" fillId="0" borderId="47" xfId="1" applyNumberFormat="1" applyFont="1" applyFill="1" applyBorder="1" applyAlignment="1" applyProtection="1">
      <alignment horizontal="center"/>
    </xf>
    <xf numFmtId="0" fontId="35" fillId="0" borderId="45" xfId="1" applyNumberFormat="1" applyFont="1" applyFill="1" applyBorder="1" applyAlignment="1" applyProtection="1">
      <alignment horizontal="center"/>
    </xf>
    <xf numFmtId="164" fontId="35" fillId="0" borderId="12" xfId="1" applyNumberFormat="1" applyFont="1" applyFill="1" applyBorder="1" applyAlignment="1" applyProtection="1">
      <alignment horizontal="center"/>
    </xf>
    <xf numFmtId="164" fontId="35" fillId="0" borderId="34" xfId="4" applyNumberFormat="1" applyFont="1" applyBorder="1" applyAlignment="1">
      <alignment horizontal="center"/>
    </xf>
    <xf numFmtId="0" fontId="35" fillId="0" borderId="21" xfId="4" applyFont="1" applyBorder="1" applyAlignment="1">
      <alignment horizontal="left" vertical="center" wrapText="1"/>
    </xf>
    <xf numFmtId="0" fontId="45" fillId="0" borderId="0" xfId="4" applyFont="1" applyAlignment="1">
      <alignment horizontal="right" vertical="center"/>
    </xf>
    <xf numFmtId="49" fontId="35" fillId="0" borderId="0" xfId="4" applyNumberFormat="1" applyFont="1" applyAlignment="1">
      <alignment horizontal="center" vertical="center"/>
    </xf>
    <xf numFmtId="44" fontId="33" fillId="0" borderId="0" xfId="1" applyFont="1" applyAlignment="1">
      <alignment vertical="center"/>
    </xf>
    <xf numFmtId="164" fontId="35" fillId="0" borderId="47" xfId="1" applyNumberFormat="1" applyFont="1" applyFill="1" applyBorder="1" applyAlignment="1" applyProtection="1">
      <alignment horizontal="center"/>
    </xf>
    <xf numFmtId="164" fontId="35" fillId="0" borderId="46" xfId="1" applyNumberFormat="1" applyFont="1" applyFill="1" applyBorder="1" applyAlignment="1" applyProtection="1">
      <alignment horizontal="center"/>
    </xf>
    <xf numFmtId="164" fontId="35" fillId="0" borderId="45" xfId="1" applyNumberFormat="1" applyFont="1" applyFill="1" applyBorder="1" applyAlignment="1" applyProtection="1">
      <alignment horizontal="center"/>
    </xf>
    <xf numFmtId="164" fontId="35" fillId="0" borderId="17" xfId="4" applyNumberFormat="1" applyFont="1" applyBorder="1" applyAlignment="1">
      <alignment horizontal="center"/>
    </xf>
    <xf numFmtId="0" fontId="35" fillId="0" borderId="63" xfId="4" applyFont="1" applyBorder="1" applyAlignment="1">
      <alignment horizontal="left" vertical="center" wrapText="1"/>
    </xf>
    <xf numFmtId="164" fontId="35" fillId="0" borderId="65" xfId="1" applyNumberFormat="1" applyFont="1" applyFill="1" applyBorder="1" applyAlignment="1" applyProtection="1">
      <alignment horizontal="center"/>
    </xf>
    <xf numFmtId="164" fontId="35" fillId="0" borderId="66" xfId="1" applyNumberFormat="1" applyFont="1" applyFill="1" applyBorder="1" applyAlignment="1" applyProtection="1">
      <alignment horizontal="center"/>
    </xf>
    <xf numFmtId="164" fontId="35" fillId="0" borderId="67" xfId="4" applyNumberFormat="1" applyFont="1" applyBorder="1" applyAlignment="1">
      <alignment horizontal="center"/>
    </xf>
    <xf numFmtId="0" fontId="33" fillId="0" borderId="8" xfId="4" applyFont="1" applyBorder="1" applyAlignment="1">
      <alignment vertical="center" wrapText="1"/>
    </xf>
    <xf numFmtId="44" fontId="35" fillId="0" borderId="45" xfId="1" applyFont="1" applyFill="1" applyBorder="1" applyAlignment="1" applyProtection="1">
      <alignment horizontal="center"/>
    </xf>
    <xf numFmtId="44" fontId="33" fillId="0" borderId="9" xfId="1" applyFont="1" applyFill="1" applyBorder="1" applyAlignment="1" applyProtection="1">
      <alignment horizontal="center"/>
    </xf>
    <xf numFmtId="0" fontId="33" fillId="0" borderId="18" xfId="4" applyFont="1" applyBorder="1" applyAlignment="1">
      <alignment horizontal="right"/>
    </xf>
    <xf numFmtId="164" fontId="33" fillId="0" borderId="19" xfId="4" applyNumberFormat="1" applyFont="1" applyBorder="1"/>
    <xf numFmtId="0" fontId="33" fillId="0" borderId="19" xfId="4" applyFont="1" applyBorder="1"/>
    <xf numFmtId="164" fontId="33" fillId="0" borderId="20" xfId="4" applyNumberFormat="1" applyFont="1" applyBorder="1"/>
    <xf numFmtId="0" fontId="38" fillId="0" borderId="0" xfId="4" applyFont="1"/>
    <xf numFmtId="0" fontId="37" fillId="0" borderId="0" xfId="4" applyFont="1" applyAlignment="1">
      <alignment horizontal="center"/>
    </xf>
    <xf numFmtId="0" fontId="46" fillId="0" borderId="5" xfId="4" applyFont="1" applyBorder="1" applyAlignment="1">
      <alignment horizontal="right" vertical="center"/>
    </xf>
    <xf numFmtId="0" fontId="33" fillId="0" borderId="6" xfId="4" applyFont="1" applyBorder="1" applyAlignment="1">
      <alignment vertical="center"/>
    </xf>
    <xf numFmtId="0" fontId="33" fillId="0" borderId="40" xfId="4" applyFont="1" applyBorder="1" applyAlignment="1">
      <alignment horizontal="center" vertical="center" wrapText="1"/>
    </xf>
    <xf numFmtId="0" fontId="35" fillId="0" borderId="35" xfId="4" applyFont="1" applyBorder="1" applyAlignment="1">
      <alignment horizontal="left" vertical="center" wrapText="1"/>
    </xf>
    <xf numFmtId="0" fontId="35" fillId="0" borderId="26" xfId="4" applyFont="1" applyBorder="1" applyAlignment="1">
      <alignment horizontal="left" vertical="center" wrapText="1"/>
    </xf>
    <xf numFmtId="0" fontId="35" fillId="0" borderId="27" xfId="4" applyFont="1" applyBorder="1" applyAlignment="1">
      <alignment horizontal="left" vertical="center" wrapText="1"/>
    </xf>
    <xf numFmtId="164" fontId="35" fillId="0" borderId="11" xfId="1" applyNumberFormat="1" applyFont="1" applyFill="1" applyBorder="1" applyAlignment="1" applyProtection="1">
      <alignment horizontal="center"/>
    </xf>
    <xf numFmtId="0" fontId="40" fillId="0" borderId="3" xfId="4" applyFont="1" applyBorder="1" applyAlignment="1">
      <alignment horizontal="right" vertical="center"/>
    </xf>
    <xf numFmtId="0" fontId="36" fillId="0" borderId="19" xfId="4" applyFont="1" applyBorder="1" applyAlignment="1">
      <alignment vertical="center"/>
    </xf>
    <xf numFmtId="0" fontId="36" fillId="0" borderId="40" xfId="4" applyFont="1" applyBorder="1" applyAlignment="1">
      <alignment horizontal="center" vertical="center" wrapText="1"/>
    </xf>
    <xf numFmtId="0" fontId="35" fillId="0" borderId="0" xfId="4" applyFont="1" applyAlignment="1">
      <alignment horizontal="center"/>
    </xf>
    <xf numFmtId="0" fontId="35" fillId="0" borderId="22" xfId="4" applyFont="1" applyBorder="1" applyAlignment="1">
      <alignment horizontal="left" vertical="center" wrapText="1"/>
    </xf>
    <xf numFmtId="0" fontId="35" fillId="0" borderId="5" xfId="0" applyFont="1" applyBorder="1" applyAlignment="1">
      <alignment horizontal="right"/>
    </xf>
    <xf numFmtId="164" fontId="35" fillId="0" borderId="0" xfId="0" applyNumberFormat="1" applyFont="1"/>
    <xf numFmtId="0" fontId="35" fillId="0" borderId="6" xfId="0" applyFont="1" applyBorder="1"/>
    <xf numFmtId="0" fontId="35" fillId="0" borderId="7" xfId="0" applyFont="1" applyBorder="1"/>
    <xf numFmtId="0" fontId="35" fillId="0" borderId="5" xfId="0" applyFont="1" applyBorder="1"/>
    <xf numFmtId="0" fontId="35" fillId="0" borderId="13" xfId="0" applyFont="1" applyBorder="1" applyAlignment="1">
      <alignment horizontal="center"/>
    </xf>
    <xf numFmtId="0" fontId="35" fillId="0" borderId="0" xfId="0" applyFont="1" applyAlignment="1">
      <alignment horizontal="center"/>
    </xf>
    <xf numFmtId="164" fontId="35" fillId="0" borderId="13" xfId="0" applyNumberFormat="1" applyFont="1" applyBorder="1" applyAlignment="1">
      <alignment horizontal="right"/>
    </xf>
    <xf numFmtId="0" fontId="35" fillId="0" borderId="0" xfId="0" applyFont="1" applyAlignment="1">
      <alignment horizontal="right"/>
    </xf>
    <xf numFmtId="0" fontId="45" fillId="0" borderId="5" xfId="0" applyFont="1" applyBorder="1" applyAlignment="1">
      <alignment horizontal="right"/>
    </xf>
    <xf numFmtId="164" fontId="35" fillId="0" borderId="0" xfId="0" applyNumberFormat="1" applyFont="1" applyAlignment="1">
      <alignment horizontal="right"/>
    </xf>
    <xf numFmtId="0" fontId="35" fillId="0" borderId="8" xfId="0" applyFont="1" applyBorder="1"/>
    <xf numFmtId="0" fontId="35" fillId="0" borderId="9" xfId="0" applyFont="1" applyBorder="1"/>
    <xf numFmtId="0" fontId="33" fillId="0" borderId="0" xfId="0" applyFont="1" applyAlignment="1">
      <alignment horizontal="right"/>
    </xf>
    <xf numFmtId="0" fontId="48" fillId="0" borderId="0" xfId="4" applyFont="1" applyAlignment="1">
      <alignment horizontal="right"/>
    </xf>
    <xf numFmtId="0" fontId="50" fillId="0" borderId="0" xfId="6" applyFont="1"/>
    <xf numFmtId="0" fontId="50" fillId="0" borderId="0" xfId="6" applyFont="1" applyAlignment="1">
      <alignment vertical="top" wrapText="1"/>
    </xf>
    <xf numFmtId="0" fontId="48" fillId="0" borderId="0" xfId="6" applyFont="1" applyAlignment="1">
      <alignment horizontal="left" vertical="top"/>
    </xf>
    <xf numFmtId="44" fontId="48" fillId="0" borderId="0" xfId="1" applyFont="1" applyAlignment="1">
      <alignment horizontal="left" vertical="top"/>
    </xf>
    <xf numFmtId="0" fontId="50" fillId="0" borderId="0" xfId="6" applyFont="1" applyAlignment="1">
      <alignment wrapText="1"/>
    </xf>
    <xf numFmtId="44" fontId="50" fillId="0" borderId="0" xfId="1" applyFont="1"/>
    <xf numFmtId="0" fontId="50" fillId="0" borderId="0" xfId="4" applyFont="1" applyAlignment="1">
      <alignment horizontal="left"/>
    </xf>
    <xf numFmtId="0" fontId="35" fillId="0" borderId="0" xfId="0" applyFont="1" applyAlignment="1">
      <alignment horizontal="left"/>
    </xf>
    <xf numFmtId="0" fontId="51" fillId="0" borderId="0" xfId="8" applyFont="1" applyFill="1" applyAlignment="1" applyProtection="1">
      <alignment horizontal="right"/>
    </xf>
    <xf numFmtId="44" fontId="52" fillId="0" borderId="0" xfId="1" applyFont="1" applyAlignment="1">
      <alignment horizontal="center"/>
    </xf>
    <xf numFmtId="0" fontId="35" fillId="0" borderId="0" xfId="6" applyFont="1" applyAlignment="1">
      <alignment horizontal="left" wrapText="1"/>
    </xf>
    <xf numFmtId="44" fontId="35" fillId="0" borderId="0" xfId="1" applyFont="1" applyAlignment="1">
      <alignment horizontal="left" wrapText="1"/>
    </xf>
    <xf numFmtId="0" fontId="52" fillId="0" borderId="13" xfId="6" applyFont="1" applyBorder="1" applyAlignment="1">
      <alignment horizontal="center"/>
    </xf>
    <xf numFmtId="44" fontId="52" fillId="0" borderId="13" xfId="1" applyFont="1" applyBorder="1" applyAlignment="1">
      <alignment horizontal="center"/>
    </xf>
    <xf numFmtId="0" fontId="52" fillId="0" borderId="13" xfId="6" applyFont="1" applyBorder="1" applyAlignment="1">
      <alignment wrapText="1"/>
    </xf>
    <xf numFmtId="0" fontId="52" fillId="0" borderId="0" xfId="6" applyFont="1"/>
    <xf numFmtId="0" fontId="53" fillId="4" borderId="9" xfId="6" applyFont="1" applyFill="1" applyBorder="1" applyAlignment="1">
      <alignment horizontal="center" vertical="center" wrapText="1"/>
    </xf>
    <xf numFmtId="0" fontId="53" fillId="4" borderId="41" xfId="6" applyFont="1" applyFill="1" applyBorder="1" applyAlignment="1">
      <alignment horizontal="center" vertical="center" wrapText="1"/>
    </xf>
    <xf numFmtId="44" fontId="53" fillId="4" borderId="41" xfId="1" applyFont="1" applyFill="1" applyBorder="1" applyAlignment="1" applyProtection="1">
      <alignment horizontal="center" vertical="center" wrapText="1"/>
    </xf>
    <xf numFmtId="0" fontId="54" fillId="0" borderId="0" xfId="6" applyFont="1" applyAlignment="1">
      <alignment horizontal="center" wrapText="1"/>
    </xf>
    <xf numFmtId="44" fontId="50" fillId="0" borderId="36" xfId="1" applyFont="1" applyFill="1" applyBorder="1" applyAlignment="1" applyProtection="1">
      <alignment horizontal="center"/>
      <protection locked="0"/>
    </xf>
    <xf numFmtId="0" fontId="50" fillId="0" borderId="36" xfId="6" applyFont="1" applyBorder="1" applyAlignment="1" applyProtection="1">
      <alignment horizontal="center" wrapText="1"/>
      <protection locked="0"/>
    </xf>
    <xf numFmtId="44" fontId="50" fillId="0" borderId="21" xfId="1" applyFont="1" applyFill="1" applyBorder="1" applyAlignment="1" applyProtection="1">
      <alignment horizontal="center"/>
      <protection locked="0"/>
    </xf>
    <xf numFmtId="0" fontId="50" fillId="0" borderId="21" xfId="6" applyFont="1" applyBorder="1" applyAlignment="1" applyProtection="1">
      <alignment horizontal="center" wrapText="1"/>
      <protection locked="0"/>
    </xf>
    <xf numFmtId="0" fontId="50" fillId="0" borderId="52" xfId="6" applyFont="1" applyBorder="1" applyAlignment="1" applyProtection="1">
      <alignment horizontal="left"/>
      <protection locked="0"/>
    </xf>
    <xf numFmtId="0" fontId="50" fillId="0" borderId="21" xfId="6" applyFont="1" applyBorder="1" applyAlignment="1" applyProtection="1">
      <alignment horizontal="center"/>
      <protection locked="0"/>
    </xf>
    <xf numFmtId="0" fontId="50" fillId="0" borderId="26" xfId="6" applyFont="1" applyBorder="1" applyAlignment="1" applyProtection="1">
      <alignment horizontal="center"/>
      <protection locked="0"/>
    </xf>
    <xf numFmtId="0" fontId="50" fillId="0" borderId="55" xfId="6" applyFont="1" applyBorder="1" applyAlignment="1" applyProtection="1">
      <alignment horizontal="left"/>
      <protection locked="0"/>
    </xf>
    <xf numFmtId="0" fontId="50" fillId="0" borderId="22" xfId="6" applyFont="1" applyBorder="1" applyAlignment="1" applyProtection="1">
      <alignment horizontal="center"/>
      <protection locked="0"/>
    </xf>
    <xf numFmtId="0" fontId="50" fillId="0" borderId="27" xfId="6" applyFont="1" applyBorder="1" applyAlignment="1" applyProtection="1">
      <alignment horizontal="center"/>
      <protection locked="0"/>
    </xf>
    <xf numFmtId="44" fontId="50" fillId="0" borderId="22" xfId="1" applyFont="1" applyFill="1" applyBorder="1" applyAlignment="1" applyProtection="1">
      <alignment horizontal="center"/>
      <protection locked="0"/>
    </xf>
    <xf numFmtId="0" fontId="50" fillId="0" borderId="22" xfId="6" applyFont="1" applyBorder="1" applyAlignment="1" applyProtection="1">
      <alignment horizontal="center" wrapText="1"/>
      <protection locked="0"/>
    </xf>
    <xf numFmtId="0" fontId="50" fillId="0" borderId="0" xfId="6" applyFont="1" applyAlignment="1">
      <alignment horizontal="center"/>
    </xf>
    <xf numFmtId="0" fontId="55" fillId="0" borderId="0" xfId="4" applyFont="1" applyAlignment="1">
      <alignment horizontal="right"/>
    </xf>
    <xf numFmtId="0" fontId="56" fillId="0" borderId="0" xfId="4" applyFont="1" applyAlignment="1">
      <alignment horizontal="center"/>
    </xf>
    <xf numFmtId="49" fontId="50" fillId="0" borderId="0" xfId="6" applyNumberFormat="1" applyFont="1" applyAlignment="1">
      <alignment wrapText="1"/>
    </xf>
    <xf numFmtId="0" fontId="56" fillId="0" borderId="0" xfId="4" applyFont="1"/>
    <xf numFmtId="14" fontId="56" fillId="0" borderId="0" xfId="4" applyNumberFormat="1" applyFont="1" applyAlignment="1">
      <alignment horizontal="left"/>
    </xf>
    <xf numFmtId="0" fontId="38" fillId="0" borderId="0" xfId="0" applyFont="1" applyAlignment="1">
      <alignment horizontal="left"/>
    </xf>
    <xf numFmtId="0" fontId="58" fillId="0" borderId="0" xfId="4" applyFont="1" applyAlignment="1">
      <alignment horizontal="center" vertical="top" wrapText="1"/>
    </xf>
    <xf numFmtId="0" fontId="59" fillId="0" borderId="0" xfId="6" applyFont="1"/>
    <xf numFmtId="0" fontId="58" fillId="0" borderId="0" xfId="6" applyFont="1" applyAlignment="1">
      <alignment vertical="top" wrapText="1"/>
    </xf>
    <xf numFmtId="0" fontId="56" fillId="0" borderId="0" xfId="6" applyFont="1"/>
    <xf numFmtId="0" fontId="38" fillId="0" borderId="0" xfId="6" applyFont="1" applyAlignment="1">
      <alignment horizontal="left" wrapText="1"/>
    </xf>
    <xf numFmtId="0" fontId="38" fillId="0" borderId="0" xfId="6" applyFont="1" applyAlignment="1">
      <alignment horizontal="center" wrapText="1"/>
    </xf>
    <xf numFmtId="49" fontId="50" fillId="0" borderId="0" xfId="6" applyNumberFormat="1" applyFont="1" applyAlignment="1">
      <alignment vertical="top" wrapText="1"/>
    </xf>
    <xf numFmtId="0" fontId="37" fillId="0" borderId="0" xfId="6" applyFont="1" applyAlignment="1">
      <alignment wrapText="1"/>
    </xf>
    <xf numFmtId="0" fontId="33" fillId="0" borderId="13" xfId="4" applyFont="1" applyBorder="1" applyAlignment="1">
      <alignment horizontal="center" vertical="center"/>
    </xf>
    <xf numFmtId="49" fontId="33" fillId="0" borderId="13" xfId="4" applyNumberFormat="1" applyFont="1" applyBorder="1" applyAlignment="1">
      <alignment horizontal="center" vertical="center"/>
    </xf>
    <xf numFmtId="49" fontId="50" fillId="0" borderId="13" xfId="6" applyNumberFormat="1" applyFont="1" applyBorder="1" applyAlignment="1">
      <alignment vertical="top" wrapText="1"/>
    </xf>
    <xf numFmtId="0" fontId="60" fillId="4" borderId="9" xfId="4" applyFont="1" applyFill="1" applyBorder="1" applyAlignment="1">
      <alignment horizontal="center" vertical="center" wrapText="1"/>
    </xf>
    <xf numFmtId="0" fontId="60" fillId="4" borderId="41" xfId="4" applyFont="1" applyFill="1" applyBorder="1" applyAlignment="1">
      <alignment horizontal="center" vertical="center" wrapText="1"/>
    </xf>
    <xf numFmtId="0" fontId="60" fillId="4" borderId="8" xfId="4" applyFont="1" applyFill="1" applyBorder="1" applyAlignment="1">
      <alignment horizontal="center" vertical="center" wrapText="1"/>
    </xf>
    <xf numFmtId="49" fontId="53" fillId="4" borderId="41" xfId="6" applyNumberFormat="1" applyFont="1" applyFill="1" applyBorder="1" applyAlignment="1">
      <alignment horizontal="center" vertical="center" wrapText="1"/>
    </xf>
    <xf numFmtId="0" fontId="61" fillId="0" borderId="0" xfId="4" applyFont="1"/>
    <xf numFmtId="0" fontId="33" fillId="0" borderId="0" xfId="4" applyFont="1"/>
    <xf numFmtId="166" fontId="56" fillId="0" borderId="0" xfId="4" applyNumberFormat="1" applyFont="1" applyAlignment="1">
      <alignment horizontal="left"/>
    </xf>
    <xf numFmtId="166" fontId="38" fillId="0" borderId="0" xfId="0" applyNumberFormat="1" applyFont="1" applyAlignment="1">
      <alignment horizontal="left"/>
    </xf>
    <xf numFmtId="0" fontId="56" fillId="0" borderId="0" xfId="4" applyFont="1" applyAlignment="1">
      <alignment horizontal="left"/>
    </xf>
    <xf numFmtId="0" fontId="37" fillId="0" borderId="0" xfId="6" applyFont="1" applyAlignment="1">
      <alignment horizontal="left" wrapText="1"/>
    </xf>
    <xf numFmtId="0" fontId="33" fillId="0" borderId="40" xfId="6" applyFont="1" applyBorder="1" applyAlignment="1">
      <alignment horizontal="center"/>
    </xf>
    <xf numFmtId="49" fontId="52" fillId="0" borderId="13" xfId="6" applyNumberFormat="1" applyFont="1" applyBorder="1" applyAlignment="1">
      <alignment wrapText="1"/>
    </xf>
    <xf numFmtId="0" fontId="63" fillId="0" borderId="0" xfId="6" applyFont="1"/>
    <xf numFmtId="0" fontId="60" fillId="4" borderId="9" xfId="6" applyFont="1" applyFill="1" applyBorder="1" applyAlignment="1">
      <alignment horizontal="center" vertical="center" wrapText="1"/>
    </xf>
    <xf numFmtId="0" fontId="60" fillId="4" borderId="41" xfId="6" applyFont="1" applyFill="1" applyBorder="1" applyAlignment="1">
      <alignment horizontal="center" vertical="center" wrapText="1"/>
    </xf>
    <xf numFmtId="0" fontId="50" fillId="0" borderId="0" xfId="6" applyFont="1" applyAlignment="1">
      <alignment horizontal="center" wrapText="1"/>
    </xf>
    <xf numFmtId="0" fontId="56" fillId="0" borderId="0" xfId="6" applyFont="1" applyAlignment="1">
      <alignment horizontal="center"/>
    </xf>
    <xf numFmtId="0" fontId="35" fillId="0" borderId="49" xfId="0" applyFont="1" applyBorder="1" applyAlignment="1">
      <alignment horizontal="left"/>
    </xf>
    <xf numFmtId="0" fontId="48" fillId="0" borderId="0" xfId="6" applyFont="1" applyAlignment="1">
      <alignment horizontal="center" vertical="center"/>
    </xf>
    <xf numFmtId="166" fontId="35" fillId="0" borderId="0" xfId="0" applyNumberFormat="1" applyFont="1" applyAlignment="1">
      <alignment horizontal="left"/>
    </xf>
    <xf numFmtId="14" fontId="35" fillId="0" borderId="0" xfId="0" applyNumberFormat="1" applyFont="1" applyAlignment="1">
      <alignment horizontal="left"/>
    </xf>
    <xf numFmtId="0" fontId="59" fillId="0" borderId="0" xfId="6" applyFont="1" applyAlignment="1">
      <alignment horizontal="center"/>
    </xf>
    <xf numFmtId="0" fontId="56" fillId="0" borderId="0" xfId="6" applyFont="1" applyAlignment="1">
      <alignment horizontal="left" wrapText="1"/>
    </xf>
    <xf numFmtId="0" fontId="60" fillId="4" borderId="7" xfId="6" applyFont="1" applyFill="1" applyBorder="1" applyAlignment="1">
      <alignment horizontal="center" vertical="center" wrapText="1"/>
    </xf>
    <xf numFmtId="0" fontId="60" fillId="4" borderId="38" xfId="6" applyFont="1" applyFill="1" applyBorder="1" applyAlignment="1">
      <alignment horizontal="center" vertical="center" wrapText="1"/>
    </xf>
    <xf numFmtId="0" fontId="48" fillId="6" borderId="38" xfId="6" applyFont="1" applyFill="1" applyBorder="1" applyAlignment="1">
      <alignment horizontal="center" vertical="center" wrapText="1"/>
    </xf>
    <xf numFmtId="0" fontId="45" fillId="6" borderId="36" xfId="6" applyFont="1" applyFill="1" applyBorder="1" applyAlignment="1">
      <alignment horizontal="center" vertical="center" wrapText="1"/>
    </xf>
    <xf numFmtId="0" fontId="50" fillId="6" borderId="40" xfId="6" applyFont="1" applyFill="1" applyBorder="1"/>
    <xf numFmtId="0" fontId="45" fillId="6" borderId="22" xfId="6" applyFont="1" applyFill="1" applyBorder="1" applyAlignment="1">
      <alignment horizontal="center" vertical="center" wrapText="1"/>
    </xf>
    <xf numFmtId="0" fontId="50" fillId="6" borderId="38" xfId="6" applyFont="1" applyFill="1" applyBorder="1"/>
    <xf numFmtId="0" fontId="45" fillId="6" borderId="38" xfId="6" applyFont="1" applyFill="1" applyBorder="1" applyAlignment="1">
      <alignment horizontal="center" vertical="center" wrapText="1"/>
    </xf>
    <xf numFmtId="0" fontId="35" fillId="0" borderId="50" xfId="6" applyFont="1" applyBorder="1" applyAlignment="1" applyProtection="1">
      <alignment horizontal="center"/>
      <protection locked="0"/>
    </xf>
    <xf numFmtId="17" fontId="35" fillId="0" borderId="50" xfId="6" applyNumberFormat="1" applyFont="1" applyBorder="1" applyAlignment="1" applyProtection="1">
      <alignment horizontal="left"/>
      <protection locked="0"/>
    </xf>
    <xf numFmtId="17" fontId="35" fillId="0" borderId="50" xfId="6" applyNumberFormat="1" applyFont="1" applyBorder="1" applyAlignment="1" applyProtection="1">
      <alignment horizontal="center"/>
      <protection locked="0"/>
    </xf>
    <xf numFmtId="44" fontId="35" fillId="0" borderId="50" xfId="1" applyFont="1" applyFill="1" applyBorder="1" applyAlignment="1" applyProtection="1">
      <alignment horizontal="center"/>
      <protection locked="0"/>
    </xf>
    <xf numFmtId="0" fontId="35" fillId="0" borderId="0" xfId="6" applyFont="1"/>
    <xf numFmtId="0" fontId="35" fillId="0" borderId="48" xfId="6" applyFont="1" applyBorder="1" applyAlignment="1" applyProtection="1">
      <alignment horizontal="center"/>
      <protection locked="0"/>
    </xf>
    <xf numFmtId="0" fontId="35" fillId="0" borderId="48" xfId="6" applyFont="1" applyBorder="1" applyAlignment="1" applyProtection="1">
      <alignment horizontal="left"/>
      <protection locked="0"/>
    </xf>
    <xf numFmtId="17" fontId="35" fillId="0" borderId="48" xfId="6" applyNumberFormat="1" applyFont="1" applyBorder="1" applyAlignment="1" applyProtection="1">
      <alignment horizontal="center"/>
      <protection locked="0"/>
    </xf>
    <xf numFmtId="14" fontId="35" fillId="0" borderId="48" xfId="6" applyNumberFormat="1" applyFont="1" applyBorder="1" applyAlignment="1" applyProtection="1">
      <alignment horizontal="center"/>
      <protection locked="0"/>
    </xf>
    <xf numFmtId="44" fontId="35" fillId="0" borderId="48" xfId="1" applyFont="1" applyFill="1" applyBorder="1" applyAlignment="1" applyProtection="1">
      <alignment horizontal="center"/>
      <protection locked="0"/>
    </xf>
    <xf numFmtId="164" fontId="35" fillId="0" borderId="48" xfId="7" applyNumberFormat="1" applyFont="1" applyFill="1" applyBorder="1" applyAlignment="1" applyProtection="1">
      <alignment horizontal="center"/>
    </xf>
    <xf numFmtId="17" fontId="35" fillId="0" borderId="48" xfId="6" applyNumberFormat="1" applyFont="1" applyBorder="1" applyAlignment="1" applyProtection="1">
      <alignment horizontal="left"/>
      <protection locked="0"/>
    </xf>
    <xf numFmtId="0" fontId="50" fillId="0" borderId="5" xfId="6" applyFont="1" applyBorder="1" applyAlignment="1">
      <alignment horizontal="center"/>
    </xf>
    <xf numFmtId="44" fontId="50" fillId="0" borderId="7" xfId="7" applyFont="1" applyBorder="1" applyAlignment="1" applyProtection="1">
      <alignment horizontal="center"/>
    </xf>
    <xf numFmtId="0" fontId="50" fillId="0" borderId="8" xfId="6" applyFont="1" applyBorder="1" applyAlignment="1">
      <alignment horizontal="center"/>
    </xf>
    <xf numFmtId="44" fontId="50" fillId="0" borderId="9" xfId="7" applyFont="1" applyBorder="1" applyAlignment="1" applyProtection="1">
      <alignment horizontal="center"/>
    </xf>
    <xf numFmtId="0" fontId="33" fillId="0" borderId="0" xfId="6" applyFont="1" applyAlignment="1">
      <alignment horizontal="center"/>
    </xf>
    <xf numFmtId="0" fontId="64" fillId="0" borderId="0" xfId="6" applyFont="1" applyAlignment="1">
      <alignment horizontal="center"/>
    </xf>
    <xf numFmtId="0" fontId="64" fillId="0" borderId="0" xfId="6" applyFont="1"/>
    <xf numFmtId="0" fontId="50" fillId="0" borderId="0" xfId="6" applyFont="1" applyAlignment="1">
      <alignment horizontal="left" wrapText="1"/>
    </xf>
    <xf numFmtId="0" fontId="48" fillId="6" borderId="40" xfId="6" applyFont="1" applyFill="1" applyBorder="1" applyAlignment="1">
      <alignment horizontal="center" vertical="center" wrapText="1"/>
    </xf>
    <xf numFmtId="0" fontId="45" fillId="6" borderId="42" xfId="6" applyFont="1" applyFill="1" applyBorder="1" applyAlignment="1">
      <alignment horizontal="center" vertical="center" wrapText="1"/>
    </xf>
    <xf numFmtId="0" fontId="45" fillId="6" borderId="42" xfId="6" applyFont="1" applyFill="1" applyBorder="1" applyAlignment="1">
      <alignment horizontal="center" wrapText="1"/>
    </xf>
    <xf numFmtId="0" fontId="50" fillId="6" borderId="3" xfId="6" applyFont="1" applyFill="1" applyBorder="1"/>
    <xf numFmtId="0" fontId="50" fillId="6" borderId="4" xfId="6" applyFont="1" applyFill="1" applyBorder="1"/>
    <xf numFmtId="0" fontId="45" fillId="6" borderId="38" xfId="6" applyFont="1" applyFill="1" applyBorder="1" applyAlignment="1">
      <alignment horizontal="center" wrapText="1"/>
    </xf>
    <xf numFmtId="0" fontId="50" fillId="6" borderId="5" xfId="6" applyFont="1" applyFill="1" applyBorder="1"/>
    <xf numFmtId="0" fontId="50" fillId="6" borderId="7" xfId="6" applyFont="1" applyFill="1" applyBorder="1"/>
    <xf numFmtId="0" fontId="35" fillId="6" borderId="41" xfId="0" applyFont="1" applyFill="1" applyBorder="1" applyAlignment="1">
      <alignment horizontal="center" vertical="center" wrapText="1"/>
    </xf>
    <xf numFmtId="0" fontId="45" fillId="6" borderId="41" xfId="6" applyFont="1" applyFill="1" applyBorder="1" applyAlignment="1">
      <alignment horizontal="center" vertical="center" wrapText="1"/>
    </xf>
    <xf numFmtId="0" fontId="45" fillId="6" borderId="74" xfId="6" applyFont="1" applyFill="1" applyBorder="1" applyAlignment="1">
      <alignment horizontal="center" wrapText="1"/>
    </xf>
    <xf numFmtId="0" fontId="50" fillId="6" borderId="8" xfId="6" applyFont="1" applyFill="1" applyBorder="1"/>
    <xf numFmtId="0" fontId="50" fillId="6" borderId="6" xfId="6" applyFont="1" applyFill="1" applyBorder="1"/>
    <xf numFmtId="0" fontId="50" fillId="6" borderId="9" xfId="6" applyFont="1" applyFill="1" applyBorder="1"/>
    <xf numFmtId="0" fontId="50" fillId="0" borderId="71" xfId="6" applyFont="1" applyBorder="1" applyAlignment="1" applyProtection="1">
      <alignment horizontal="center"/>
      <protection locked="0"/>
    </xf>
    <xf numFmtId="17" fontId="50" fillId="0" borderId="72" xfId="6" applyNumberFormat="1" applyFont="1" applyBorder="1" applyAlignment="1" applyProtection="1">
      <alignment horizontal="center"/>
      <protection locked="0"/>
    </xf>
    <xf numFmtId="17" fontId="50" fillId="0" borderId="70" xfId="6" applyNumberFormat="1" applyFont="1" applyBorder="1" applyAlignment="1" applyProtection="1">
      <alignment horizontal="center"/>
      <protection locked="0"/>
    </xf>
    <xf numFmtId="17" fontId="50" fillId="0" borderId="71" xfId="6" applyNumberFormat="1" applyFont="1" applyBorder="1" applyAlignment="1" applyProtection="1">
      <alignment horizontal="center" wrapText="1"/>
      <protection locked="0"/>
    </xf>
    <xf numFmtId="44" fontId="50" fillId="0" borderId="71" xfId="1" applyFont="1" applyFill="1" applyBorder="1" applyAlignment="1" applyProtection="1">
      <alignment horizontal="center"/>
      <protection locked="0"/>
    </xf>
    <xf numFmtId="164" fontId="50" fillId="0" borderId="72" xfId="7" applyNumberFormat="1" applyFont="1" applyFill="1" applyBorder="1" applyAlignment="1" applyProtection="1">
      <alignment horizontal="center"/>
    </xf>
    <xf numFmtId="44" fontId="50" fillId="0" borderId="0" xfId="7" applyFont="1" applyBorder="1" applyAlignment="1" applyProtection="1">
      <alignment horizontal="center"/>
    </xf>
    <xf numFmtId="0" fontId="50" fillId="0" borderId="5" xfId="6" applyFont="1" applyBorder="1" applyAlignment="1">
      <alignment horizontal="center" wrapText="1"/>
    </xf>
    <xf numFmtId="0" fontId="50" fillId="0" borderId="0" xfId="4" applyFont="1"/>
    <xf numFmtId="49" fontId="65" fillId="0" borderId="12" xfId="1" applyNumberFormat="1" applyFont="1" applyFill="1" applyBorder="1" applyAlignment="1" applyProtection="1">
      <alignment horizontal="center" wrapText="1"/>
    </xf>
    <xf numFmtId="164" fontId="35" fillId="0" borderId="41" xfId="1" applyNumberFormat="1" applyFont="1" applyFill="1" applyBorder="1" applyAlignment="1" applyProtection="1">
      <alignment horizontal="center"/>
    </xf>
    <xf numFmtId="0" fontId="35" fillId="0" borderId="39" xfId="1" applyNumberFormat="1" applyFont="1" applyFill="1" applyBorder="1" applyAlignment="1" applyProtection="1">
      <alignment horizontal="center"/>
    </xf>
    <xf numFmtId="164" fontId="35" fillId="0" borderId="39" xfId="4" applyNumberFormat="1" applyFont="1" applyBorder="1" applyAlignment="1">
      <alignment horizontal="center"/>
    </xf>
    <xf numFmtId="164" fontId="35" fillId="0" borderId="7" xfId="0" applyNumberFormat="1" applyFont="1" applyBorder="1"/>
    <xf numFmtId="0" fontId="37" fillId="0" borderId="5" xfId="0" applyFont="1" applyBorder="1"/>
    <xf numFmtId="164" fontId="35" fillId="0" borderId="9" xfId="0" applyNumberFormat="1" applyFont="1" applyBorder="1"/>
    <xf numFmtId="0" fontId="41" fillId="11" borderId="18" xfId="4" applyFont="1" applyFill="1" applyBorder="1" applyAlignment="1" applyProtection="1">
      <alignment horizontal="center" vertical="center"/>
      <protection locked="0"/>
    </xf>
    <xf numFmtId="0" fontId="41" fillId="11" borderId="13" xfId="4" applyFont="1" applyFill="1" applyBorder="1" applyAlignment="1" applyProtection="1">
      <alignment horizontal="center" vertical="center"/>
      <protection locked="0"/>
    </xf>
    <xf numFmtId="0" fontId="35" fillId="11" borderId="33" xfId="1" applyNumberFormat="1" applyFont="1" applyFill="1" applyBorder="1" applyAlignment="1" applyProtection="1">
      <alignment horizontal="center"/>
      <protection locked="0"/>
    </xf>
    <xf numFmtId="0" fontId="35" fillId="11" borderId="36" xfId="1" applyNumberFormat="1" applyFont="1" applyFill="1" applyBorder="1" applyAlignment="1" applyProtection="1">
      <alignment horizontal="center"/>
      <protection locked="0"/>
    </xf>
    <xf numFmtId="0" fontId="35" fillId="11" borderId="42" xfId="1" applyNumberFormat="1" applyFont="1" applyFill="1" applyBorder="1" applyAlignment="1" applyProtection="1">
      <alignment horizontal="center"/>
      <protection locked="0"/>
    </xf>
    <xf numFmtId="0" fontId="35" fillId="11" borderId="16" xfId="1" applyNumberFormat="1" applyFont="1" applyFill="1" applyBorder="1" applyAlignment="1" applyProtection="1">
      <alignment horizontal="center"/>
      <protection locked="0"/>
    </xf>
    <xf numFmtId="0" fontId="35" fillId="11" borderId="21" xfId="1" applyNumberFormat="1" applyFont="1" applyFill="1" applyBorder="1" applyAlignment="1" applyProtection="1">
      <alignment horizontal="center"/>
      <protection locked="0"/>
    </xf>
    <xf numFmtId="164" fontId="35" fillId="11" borderId="16" xfId="1" applyNumberFormat="1" applyFont="1" applyFill="1" applyBorder="1" applyAlignment="1" applyProtection="1">
      <alignment horizontal="center"/>
      <protection locked="0"/>
    </xf>
    <xf numFmtId="164" fontId="35" fillId="11" borderId="21" xfId="1" applyNumberFormat="1" applyFont="1" applyFill="1" applyBorder="1" applyAlignment="1" applyProtection="1">
      <alignment horizontal="center"/>
      <protection locked="0"/>
    </xf>
    <xf numFmtId="164" fontId="35" fillId="11" borderId="64" xfId="1" applyNumberFormat="1" applyFont="1" applyFill="1" applyBorder="1" applyAlignment="1" applyProtection="1">
      <alignment horizontal="center"/>
      <protection locked="0"/>
    </xf>
    <xf numFmtId="164" fontId="35" fillId="11" borderId="63" xfId="1" applyNumberFormat="1" applyFont="1" applyFill="1" applyBorder="1" applyAlignment="1" applyProtection="1">
      <alignment horizontal="center"/>
      <protection locked="0"/>
    </xf>
    <xf numFmtId="0" fontId="33" fillId="11" borderId="8" xfId="4" applyFont="1" applyFill="1" applyBorder="1" applyAlignment="1" applyProtection="1">
      <alignment horizontal="center" vertical="center"/>
      <protection locked="0"/>
    </xf>
    <xf numFmtId="0" fontId="33" fillId="11" borderId="13" xfId="4" applyFont="1" applyFill="1" applyBorder="1" applyAlignment="1" applyProtection="1">
      <alignment horizontal="center" vertical="center"/>
      <protection locked="0"/>
    </xf>
    <xf numFmtId="0" fontId="36" fillId="11" borderId="18" xfId="4" applyFont="1" applyFill="1" applyBorder="1" applyAlignment="1" applyProtection="1">
      <alignment horizontal="center" vertical="center"/>
      <protection locked="0"/>
    </xf>
    <xf numFmtId="0" fontId="36" fillId="11" borderId="13" xfId="4" applyFont="1" applyFill="1" applyBorder="1" applyAlignment="1" applyProtection="1">
      <alignment horizontal="center" vertical="center"/>
      <protection locked="0"/>
    </xf>
    <xf numFmtId="164" fontId="35" fillId="11" borderId="23" xfId="1" applyNumberFormat="1" applyFont="1" applyFill="1" applyBorder="1" applyAlignment="1" applyProtection="1">
      <alignment horizontal="center"/>
      <protection locked="0"/>
    </xf>
    <xf numFmtId="164" fontId="35" fillId="11" borderId="37" xfId="1" applyNumberFormat="1" applyFont="1" applyFill="1" applyBorder="1" applyAlignment="1" applyProtection="1">
      <alignment horizontal="center"/>
      <protection locked="0"/>
    </xf>
    <xf numFmtId="0" fontId="35" fillId="11" borderId="3" xfId="0" applyFont="1" applyFill="1" applyBorder="1"/>
    <xf numFmtId="0" fontId="35" fillId="11" borderId="4" xfId="0" applyFont="1" applyFill="1" applyBorder="1"/>
    <xf numFmtId="0" fontId="35" fillId="11" borderId="2" xfId="0" applyFont="1" applyFill="1" applyBorder="1"/>
    <xf numFmtId="0" fontId="35" fillId="11" borderId="18" xfId="0" applyFont="1" applyFill="1" applyBorder="1" applyAlignment="1">
      <alignment horizontal="left"/>
    </xf>
    <xf numFmtId="0" fontId="35" fillId="11" borderId="19" xfId="0" applyFont="1" applyFill="1" applyBorder="1" applyAlignment="1">
      <alignment horizontal="center"/>
    </xf>
    <xf numFmtId="0" fontId="35" fillId="11" borderId="20" xfId="0" applyFont="1" applyFill="1" applyBorder="1" applyAlignment="1">
      <alignment horizontal="center"/>
    </xf>
    <xf numFmtId="0" fontId="66" fillId="7" borderId="0" xfId="0" applyFont="1" applyFill="1"/>
    <xf numFmtId="0" fontId="67" fillId="7" borderId="0" xfId="0" applyFont="1" applyFill="1"/>
    <xf numFmtId="0" fontId="68" fillId="0" borderId="0" xfId="4" applyFont="1" applyAlignment="1">
      <alignment horizontal="right"/>
    </xf>
    <xf numFmtId="0" fontId="49" fillId="0" borderId="0" xfId="4" applyFont="1"/>
    <xf numFmtId="166" fontId="50" fillId="0" borderId="0" xfId="4" applyNumberFormat="1" applyFont="1"/>
    <xf numFmtId="166" fontId="50" fillId="0" borderId="0" xfId="4" applyNumberFormat="1" applyFont="1" applyAlignment="1">
      <alignment horizontal="left"/>
    </xf>
    <xf numFmtId="14" fontId="50" fillId="0" borderId="0" xfId="4" applyNumberFormat="1" applyFont="1"/>
    <xf numFmtId="166" fontId="38" fillId="0" borderId="0" xfId="0" applyNumberFormat="1" applyFont="1"/>
    <xf numFmtId="166" fontId="35" fillId="0" borderId="0" xfId="0" applyNumberFormat="1" applyFont="1"/>
    <xf numFmtId="0" fontId="49" fillId="0" borderId="0" xfId="4" applyFont="1" applyAlignment="1">
      <alignment horizontal="left"/>
    </xf>
    <xf numFmtId="14" fontId="50" fillId="0" borderId="0" xfId="4" applyNumberFormat="1" applyFont="1" applyAlignment="1">
      <alignment horizontal="left"/>
    </xf>
    <xf numFmtId="14" fontId="18" fillId="11" borderId="18" xfId="4" applyNumberFormat="1" applyFont="1" applyFill="1" applyBorder="1" applyAlignment="1" applyProtection="1">
      <alignment horizontal="left"/>
      <protection locked="0"/>
    </xf>
    <xf numFmtId="14" fontId="18" fillId="11" borderId="19" xfId="0" applyNumberFormat="1" applyFont="1" applyFill="1" applyBorder="1" applyAlignment="1" applyProtection="1">
      <alignment horizontal="left"/>
      <protection locked="0"/>
    </xf>
    <xf numFmtId="14" fontId="18" fillId="11" borderId="20" xfId="0" applyNumberFormat="1" applyFont="1" applyFill="1" applyBorder="1" applyAlignment="1" applyProtection="1">
      <alignment horizontal="left"/>
      <protection locked="0"/>
    </xf>
    <xf numFmtId="0" fontId="0" fillId="12" borderId="0" xfId="0" applyFill="1"/>
    <xf numFmtId="44" fontId="0" fillId="9" borderId="13" xfId="1" applyFont="1" applyFill="1" applyBorder="1"/>
    <xf numFmtId="164" fontId="22" fillId="0" borderId="0" xfId="1" applyNumberFormat="1" applyFont="1" applyFill="1" applyBorder="1" applyProtection="1">
      <protection locked="0"/>
    </xf>
    <xf numFmtId="0" fontId="9" fillId="0" borderId="0" xfId="4" applyFont="1" applyAlignment="1">
      <alignment horizontal="left"/>
    </xf>
    <xf numFmtId="0" fontId="18" fillId="0" borderId="0" xfId="0" applyFont="1" applyAlignment="1">
      <alignment horizontal="left" vertical="top" wrapText="1"/>
    </xf>
    <xf numFmtId="0" fontId="69" fillId="0" borderId="21" xfId="4" applyFont="1" applyBorder="1" applyAlignment="1">
      <alignment horizontal="left" vertical="center" wrapText="1"/>
    </xf>
    <xf numFmtId="164" fontId="69" fillId="0" borderId="47" xfId="1" applyNumberFormat="1" applyFont="1" applyFill="1" applyBorder="1" applyAlignment="1" applyProtection="1">
      <alignment horizontal="center"/>
    </xf>
    <xf numFmtId="164" fontId="69" fillId="0" borderId="45" xfId="1" applyNumberFormat="1" applyFont="1" applyFill="1" applyBorder="1" applyAlignment="1" applyProtection="1">
      <alignment horizontal="center"/>
    </xf>
    <xf numFmtId="164" fontId="69" fillId="0" borderId="17" xfId="4" applyNumberFormat="1" applyFont="1" applyBorder="1" applyAlignment="1">
      <alignment horizontal="center"/>
    </xf>
    <xf numFmtId="0" fontId="69" fillId="0" borderId="0" xfId="4" applyFont="1"/>
    <xf numFmtId="164" fontId="69" fillId="0" borderId="41" xfId="1" applyNumberFormat="1" applyFont="1" applyFill="1" applyBorder="1" applyAlignment="1" applyProtection="1">
      <alignment horizontal="center"/>
    </xf>
    <xf numFmtId="164" fontId="35" fillId="0" borderId="78" xfId="4" applyNumberFormat="1" applyFont="1" applyBorder="1" applyAlignment="1">
      <alignment horizontal="center"/>
    </xf>
    <xf numFmtId="0" fontId="61" fillId="4" borderId="0" xfId="6" applyFont="1" applyFill="1"/>
    <xf numFmtId="0" fontId="61" fillId="4" borderId="0" xfId="6" applyFont="1" applyFill="1" applyAlignment="1">
      <alignment horizontal="center" wrapText="1"/>
    </xf>
    <xf numFmtId="0" fontId="50" fillId="6" borderId="0" xfId="6" applyFont="1" applyFill="1"/>
    <xf numFmtId="0" fontId="50" fillId="6" borderId="0" xfId="6" applyFont="1" applyFill="1" applyAlignment="1">
      <alignment horizontal="center" wrapText="1"/>
    </xf>
    <xf numFmtId="0" fontId="48" fillId="6" borderId="41" xfId="6" applyFont="1" applyFill="1" applyBorder="1" applyAlignment="1">
      <alignment horizontal="center" vertical="center" wrapText="1"/>
    </xf>
    <xf numFmtId="0" fontId="60" fillId="4" borderId="38" xfId="6" applyFont="1" applyFill="1" applyBorder="1" applyAlignment="1">
      <alignment horizontal="center" wrapText="1"/>
    </xf>
    <xf numFmtId="0" fontId="48" fillId="6" borderId="3" xfId="6" applyFont="1" applyFill="1" applyBorder="1" applyAlignment="1">
      <alignment horizontal="center" vertical="center" wrapText="1"/>
    </xf>
    <xf numFmtId="0" fontId="50" fillId="0" borderId="2" xfId="6" applyFont="1" applyBorder="1"/>
    <xf numFmtId="0" fontId="48" fillId="6" borderId="5" xfId="6" applyFont="1" applyFill="1" applyBorder="1" applyAlignment="1">
      <alignment horizontal="center" vertical="center" wrapText="1"/>
    </xf>
    <xf numFmtId="0" fontId="35" fillId="6" borderId="38" xfId="0" applyFont="1" applyFill="1" applyBorder="1" applyAlignment="1">
      <alignment horizontal="center" vertical="center" wrapText="1"/>
    </xf>
    <xf numFmtId="0" fontId="45" fillId="6" borderId="58" xfId="6" applyFont="1" applyFill="1" applyBorder="1" applyAlignment="1">
      <alignment horizontal="center" wrapText="1"/>
    </xf>
    <xf numFmtId="0" fontId="35" fillId="6" borderId="5" xfId="0" applyFont="1" applyFill="1" applyBorder="1" applyAlignment="1">
      <alignment horizontal="center" vertical="center" wrapText="1"/>
    </xf>
    <xf numFmtId="0" fontId="35" fillId="6" borderId="8" xfId="0" applyFont="1" applyFill="1" applyBorder="1" applyAlignment="1">
      <alignment horizontal="center" vertical="center" wrapText="1"/>
    </xf>
    <xf numFmtId="0" fontId="50" fillId="0" borderId="79" xfId="6" applyFont="1" applyBorder="1" applyAlignment="1" applyProtection="1">
      <alignment horizontal="left"/>
      <protection locked="0"/>
    </xf>
    <xf numFmtId="0" fontId="50" fillId="0" borderId="19" xfId="6" applyFont="1" applyBorder="1" applyAlignment="1">
      <alignment horizontal="center"/>
    </xf>
    <xf numFmtId="0" fontId="35" fillId="0" borderId="0" xfId="6" applyFont="1" applyAlignment="1">
      <alignment horizontal="center"/>
    </xf>
    <xf numFmtId="0" fontId="63" fillId="0" borderId="0" xfId="4" applyFont="1" applyAlignment="1">
      <alignment horizontal="center"/>
    </xf>
    <xf numFmtId="0" fontId="38" fillId="0" borderId="0" xfId="0" applyFont="1" applyAlignment="1">
      <alignment horizontal="center"/>
    </xf>
    <xf numFmtId="0" fontId="18" fillId="0" borderId="0" xfId="0" applyFont="1" applyAlignment="1" applyProtection="1">
      <alignment horizontal="left"/>
      <protection locked="0"/>
    </xf>
    <xf numFmtId="168" fontId="18" fillId="0" borderId="0" xfId="4" applyNumberFormat="1" applyFont="1" applyAlignment="1" applyProtection="1">
      <alignment horizontal="left"/>
      <protection locked="0"/>
    </xf>
    <xf numFmtId="0" fontId="32" fillId="0" borderId="0" xfId="0" applyFont="1"/>
    <xf numFmtId="0" fontId="31" fillId="0" borderId="0" xfId="0" applyFont="1"/>
    <xf numFmtId="14" fontId="18" fillId="0" borderId="0" xfId="0" applyNumberFormat="1" applyFont="1" applyAlignment="1" applyProtection="1">
      <alignment horizontal="left"/>
      <protection locked="0"/>
    </xf>
    <xf numFmtId="0" fontId="73" fillId="0" borderId="0" xfId="0" applyFont="1"/>
    <xf numFmtId="0" fontId="74" fillId="8" borderId="0" xfId="0" applyFont="1" applyFill="1"/>
    <xf numFmtId="0" fontId="71" fillId="0" borderId="0" xfId="4" applyFont="1" applyAlignment="1">
      <alignment horizontal="left"/>
    </xf>
    <xf numFmtId="0" fontId="26" fillId="0" borderId="0" xfId="1" applyNumberFormat="1" applyFont="1" applyFill="1" applyBorder="1" applyProtection="1"/>
    <xf numFmtId="2" fontId="26" fillId="0" borderId="0" xfId="0" applyNumberFormat="1" applyFont="1" applyAlignment="1">
      <alignment horizontal="center"/>
    </xf>
    <xf numFmtId="0" fontId="26" fillId="0" borderId="0" xfId="0" applyFont="1" applyAlignment="1">
      <alignment horizontal="center"/>
    </xf>
    <xf numFmtId="0" fontId="72" fillId="0" borderId="0" xfId="0" applyFont="1"/>
    <xf numFmtId="164" fontId="26" fillId="0" borderId="0" xfId="1" applyNumberFormat="1" applyFont="1" applyFill="1" applyBorder="1" applyProtection="1"/>
    <xf numFmtId="164" fontId="26" fillId="0" borderId="0" xfId="0" applyNumberFormat="1" applyFont="1" applyAlignment="1">
      <alignment horizontal="center"/>
    </xf>
    <xf numFmtId="0" fontId="0" fillId="12" borderId="7" xfId="0" applyFill="1" applyBorder="1"/>
    <xf numFmtId="0" fontId="0" fillId="12" borderId="9" xfId="0" applyFill="1" applyBorder="1"/>
    <xf numFmtId="164" fontId="69" fillId="8" borderId="16" xfId="1" applyNumberFormat="1" applyFont="1" applyFill="1" applyBorder="1" applyAlignment="1" applyProtection="1">
      <alignment horizontal="center"/>
      <protection locked="0"/>
    </xf>
    <xf numFmtId="164" fontId="69" fillId="8" borderId="21" xfId="1" applyNumberFormat="1" applyFont="1" applyFill="1" applyBorder="1" applyAlignment="1" applyProtection="1">
      <alignment horizontal="center"/>
      <protection locked="0"/>
    </xf>
    <xf numFmtId="0" fontId="35" fillId="0" borderId="3" xfId="0" applyFont="1" applyBorder="1" applyAlignment="1">
      <alignment horizontal="right"/>
    </xf>
    <xf numFmtId="164" fontId="35" fillId="0" borderId="2" xfId="0" applyNumberFormat="1" applyFont="1" applyBorder="1"/>
    <xf numFmtId="0" fontId="35" fillId="0" borderId="2" xfId="0" applyFont="1" applyBorder="1"/>
    <xf numFmtId="0" fontId="35" fillId="0" borderId="4" xfId="0" applyFont="1" applyBorder="1"/>
    <xf numFmtId="0" fontId="37" fillId="0" borderId="0" xfId="0" applyFont="1"/>
    <xf numFmtId="0" fontId="33" fillId="0" borderId="7" xfId="0" applyFont="1" applyBorder="1" applyAlignment="1">
      <alignment horizontal="right"/>
    </xf>
    <xf numFmtId="44" fontId="0" fillId="9" borderId="38" xfId="1" applyFont="1" applyFill="1" applyBorder="1" applyAlignment="1">
      <alignment horizontal="center"/>
    </xf>
    <xf numFmtId="170" fontId="0" fillId="9" borderId="7" xfId="12" applyNumberFormat="1" applyFont="1" applyFill="1" applyBorder="1"/>
    <xf numFmtId="0" fontId="0" fillId="12" borderId="6" xfId="0" applyFill="1" applyBorder="1"/>
    <xf numFmtId="14" fontId="22" fillId="6" borderId="0" xfId="0" applyNumberFormat="1" applyFont="1" applyFill="1" applyAlignment="1">
      <alignment horizontal="left"/>
    </xf>
    <xf numFmtId="0" fontId="38" fillId="6" borderId="0" xfId="0" applyFont="1" applyFill="1" applyAlignment="1">
      <alignment horizontal="center"/>
    </xf>
    <xf numFmtId="0" fontId="0" fillId="6" borderId="0" xfId="0" applyFill="1" applyAlignment="1">
      <alignment horizontal="center"/>
    </xf>
    <xf numFmtId="0" fontId="0" fillId="6" borderId="0" xfId="0" applyFill="1"/>
    <xf numFmtId="164" fontId="22" fillId="14" borderId="0" xfId="0" applyNumberFormat="1" applyFont="1" applyFill="1"/>
    <xf numFmtId="164" fontId="22" fillId="6" borderId="0" xfId="0" applyNumberFormat="1" applyFont="1" applyFill="1"/>
    <xf numFmtId="2" fontId="26" fillId="6" borderId="0" xfId="0" applyNumberFormat="1" applyFont="1" applyFill="1" applyAlignment="1">
      <alignment horizontal="center"/>
    </xf>
    <xf numFmtId="164" fontId="26" fillId="6" borderId="0" xfId="0" applyNumberFormat="1" applyFont="1" applyFill="1" applyAlignment="1">
      <alignment horizontal="center"/>
    </xf>
    <xf numFmtId="0" fontId="0" fillId="6" borderId="0" xfId="0" applyFill="1" applyAlignment="1" applyProtection="1">
      <alignment horizontal="center"/>
      <protection locked="0"/>
    </xf>
    <xf numFmtId="0" fontId="0" fillId="11" borderId="89" xfId="0" applyFill="1" applyBorder="1" applyAlignment="1" applyProtection="1">
      <alignment horizontal="center"/>
      <protection locked="0"/>
    </xf>
    <xf numFmtId="0" fontId="0" fillId="11" borderId="90" xfId="0" applyFill="1" applyBorder="1" applyAlignment="1" applyProtection="1">
      <alignment horizontal="center"/>
      <protection locked="0"/>
    </xf>
    <xf numFmtId="0" fontId="0" fillId="11" borderId="91" xfId="0" applyFill="1" applyBorder="1" applyAlignment="1" applyProtection="1">
      <alignment horizontal="center"/>
      <protection locked="0"/>
    </xf>
    <xf numFmtId="0" fontId="0" fillId="11" borderId="92" xfId="0" applyFill="1" applyBorder="1" applyAlignment="1" applyProtection="1">
      <alignment horizontal="center"/>
      <protection locked="0"/>
    </xf>
    <xf numFmtId="0" fontId="0" fillId="11" borderId="93" xfId="0" applyFill="1" applyBorder="1" applyAlignment="1" applyProtection="1">
      <alignment horizontal="center"/>
      <protection locked="0"/>
    </xf>
    <xf numFmtId="0" fontId="0" fillId="11" borderId="94" xfId="0" applyFill="1" applyBorder="1" applyAlignment="1" applyProtection="1">
      <alignment horizontal="center"/>
      <protection locked="0"/>
    </xf>
    <xf numFmtId="0" fontId="0" fillId="11" borderId="90" xfId="0" applyFill="1" applyBorder="1" applyAlignment="1">
      <alignment horizontal="center"/>
    </xf>
    <xf numFmtId="0" fontId="0" fillId="11" borderId="92" xfId="0" applyFill="1" applyBorder="1" applyAlignment="1">
      <alignment horizontal="center"/>
    </xf>
    <xf numFmtId="0" fontId="0" fillId="11" borderId="93" xfId="0" applyFill="1" applyBorder="1" applyAlignment="1">
      <alignment horizontal="center"/>
    </xf>
    <xf numFmtId="164" fontId="22" fillId="14" borderId="0" xfId="1" applyNumberFormat="1" applyFont="1" applyFill="1" applyBorder="1" applyProtection="1"/>
    <xf numFmtId="164" fontId="22" fillId="6" borderId="0" xfId="1" applyNumberFormat="1" applyFont="1" applyFill="1" applyBorder="1" applyProtection="1"/>
    <xf numFmtId="0" fontId="0" fillId="11" borderId="89" xfId="0" applyFill="1" applyBorder="1" applyAlignment="1">
      <alignment horizontal="center"/>
    </xf>
    <xf numFmtId="0" fontId="0" fillId="11" borderId="91" xfId="0" applyFill="1" applyBorder="1" applyAlignment="1">
      <alignment horizontal="center"/>
    </xf>
    <xf numFmtId="0" fontId="0" fillId="11" borderId="94" xfId="0" applyFill="1" applyBorder="1" applyAlignment="1">
      <alignment horizontal="center"/>
    </xf>
    <xf numFmtId="0" fontId="0" fillId="0" borderId="0" xfId="0" applyAlignment="1">
      <alignment horizontal="center"/>
    </xf>
    <xf numFmtId="0" fontId="31" fillId="6" borderId="0" xfId="0" applyFont="1" applyFill="1"/>
    <xf numFmtId="0" fontId="18" fillId="6" borderId="0" xfId="0" applyFont="1" applyFill="1" applyAlignment="1">
      <alignment horizontal="left" vertical="top" wrapText="1"/>
    </xf>
    <xf numFmtId="0" fontId="22" fillId="6" borderId="0" xfId="0" applyFont="1" applyFill="1"/>
    <xf numFmtId="169" fontId="78" fillId="6" borderId="0" xfId="4" applyNumberFormat="1" applyFont="1" applyFill="1" applyAlignment="1">
      <alignment horizontal="center" wrapText="1"/>
    </xf>
    <xf numFmtId="0" fontId="6" fillId="13" borderId="18" xfId="0" applyFont="1" applyFill="1" applyBorder="1" applyAlignment="1">
      <alignment horizontal="right"/>
    </xf>
    <xf numFmtId="0" fontId="6" fillId="13" borderId="20" xfId="0" applyFont="1" applyFill="1" applyBorder="1"/>
    <xf numFmtId="0" fontId="6" fillId="6" borderId="0" xfId="0" applyFont="1" applyFill="1"/>
    <xf numFmtId="0" fontId="6" fillId="6" borderId="18" xfId="0" applyFont="1" applyFill="1" applyBorder="1" applyAlignment="1">
      <alignment horizontal="right"/>
    </xf>
    <xf numFmtId="0" fontId="6" fillId="6" borderId="20" xfId="0" applyFont="1" applyFill="1" applyBorder="1"/>
    <xf numFmtId="0" fontId="80" fillId="6" borderId="18" xfId="0" applyFont="1" applyFill="1" applyBorder="1" applyAlignment="1">
      <alignment horizontal="right"/>
    </xf>
    <xf numFmtId="0" fontId="38" fillId="6" borderId="3" xfId="0" applyFont="1" applyFill="1" applyBorder="1" applyAlignment="1">
      <alignment horizontal="center"/>
    </xf>
    <xf numFmtId="0" fontId="38" fillId="6" borderId="4" xfId="0" applyFont="1" applyFill="1" applyBorder="1" applyAlignment="1">
      <alignment horizontal="center"/>
    </xf>
    <xf numFmtId="0" fontId="38" fillId="6" borderId="40" xfId="0" applyFont="1" applyFill="1" applyBorder="1" applyAlignment="1">
      <alignment horizontal="center"/>
    </xf>
    <xf numFmtId="0" fontId="38" fillId="6" borderId="7" xfId="0" applyFont="1" applyFill="1" applyBorder="1" applyAlignment="1">
      <alignment horizontal="center"/>
    </xf>
    <xf numFmtId="0" fontId="38" fillId="6" borderId="5" xfId="0" applyFont="1" applyFill="1" applyBorder="1" applyAlignment="1">
      <alignment horizontal="center"/>
    </xf>
    <xf numFmtId="0" fontId="38" fillId="6" borderId="38" xfId="0" applyFont="1" applyFill="1" applyBorder="1" applyAlignment="1">
      <alignment horizontal="center"/>
    </xf>
    <xf numFmtId="0" fontId="0" fillId="6" borderId="7" xfId="0" applyFill="1" applyBorder="1"/>
    <xf numFmtId="0" fontId="0" fillId="6" borderId="83" xfId="0" applyFill="1" applyBorder="1" applyAlignment="1">
      <alignment horizontal="center"/>
    </xf>
    <xf numFmtId="0" fontId="0" fillId="6" borderId="86" xfId="0" applyFill="1" applyBorder="1" applyAlignment="1">
      <alignment horizontal="center"/>
    </xf>
    <xf numFmtId="0" fontId="0" fillId="6" borderId="69" xfId="0" applyFill="1" applyBorder="1" applyAlignment="1">
      <alignment horizontal="center"/>
    </xf>
    <xf numFmtId="0" fontId="0" fillId="6" borderId="5" xfId="0" applyFill="1" applyBorder="1"/>
    <xf numFmtId="0" fontId="81" fillId="6" borderId="5" xfId="0" applyFont="1" applyFill="1" applyBorder="1" applyAlignment="1">
      <alignment horizontal="right"/>
    </xf>
    <xf numFmtId="0" fontId="6" fillId="6" borderId="7" xfId="0" applyFont="1" applyFill="1" applyBorder="1"/>
    <xf numFmtId="164" fontId="22" fillId="14" borderId="5" xfId="0" applyNumberFormat="1" applyFont="1" applyFill="1" applyBorder="1"/>
    <xf numFmtId="164" fontId="22" fillId="14" borderId="7" xfId="0" applyNumberFormat="1" applyFont="1" applyFill="1" applyBorder="1"/>
    <xf numFmtId="164" fontId="22" fillId="14" borderId="5" xfId="1" applyNumberFormat="1" applyFont="1" applyFill="1" applyBorder="1" applyProtection="1"/>
    <xf numFmtId="164" fontId="22" fillId="14" borderId="7" xfId="1" applyNumberFormat="1" applyFont="1" applyFill="1" applyBorder="1" applyProtection="1"/>
    <xf numFmtId="0" fontId="0" fillId="14" borderId="5" xfId="0" applyFill="1" applyBorder="1"/>
    <xf numFmtId="0" fontId="0" fillId="14" borderId="7" xfId="0" applyFill="1" applyBorder="1"/>
    <xf numFmtId="164" fontId="22" fillId="6" borderId="5" xfId="0" applyNumberFormat="1" applyFont="1" applyFill="1" applyBorder="1"/>
    <xf numFmtId="164" fontId="22" fillId="6" borderId="7" xfId="0" applyNumberFormat="1" applyFont="1" applyFill="1" applyBorder="1"/>
    <xf numFmtId="164" fontId="22" fillId="6" borderId="5" xfId="1" applyNumberFormat="1" applyFont="1" applyFill="1" applyBorder="1" applyProtection="1"/>
    <xf numFmtId="164" fontId="22" fillId="6" borderId="7" xfId="1" applyNumberFormat="1" applyFont="1" applyFill="1" applyBorder="1" applyProtection="1"/>
    <xf numFmtId="164" fontId="22" fillId="14" borderId="8" xfId="0" applyNumberFormat="1" applyFont="1" applyFill="1" applyBorder="1"/>
    <xf numFmtId="164" fontId="22" fillId="14" borderId="9" xfId="0" applyNumberFormat="1" applyFont="1" applyFill="1" applyBorder="1"/>
    <xf numFmtId="164" fontId="22" fillId="14" borderId="8" xfId="1" applyNumberFormat="1" applyFont="1" applyFill="1" applyBorder="1" applyProtection="1"/>
    <xf numFmtId="164" fontId="22" fillId="14" borderId="9" xfId="1" applyNumberFormat="1" applyFont="1" applyFill="1" applyBorder="1" applyProtection="1"/>
    <xf numFmtId="0" fontId="0" fillId="14" borderId="8" xfId="0" applyFill="1" applyBorder="1"/>
    <xf numFmtId="0" fontId="0" fillId="14" borderId="9" xfId="0" applyFill="1" applyBorder="1"/>
    <xf numFmtId="0" fontId="80" fillId="13" borderId="18" xfId="0" applyFont="1" applyFill="1" applyBorder="1" applyAlignment="1">
      <alignment horizontal="right"/>
    </xf>
    <xf numFmtId="0" fontId="18" fillId="11" borderId="0" xfId="0" applyFont="1" applyFill="1" applyAlignment="1" applyProtection="1">
      <alignment horizontal="left"/>
      <protection locked="0"/>
    </xf>
    <xf numFmtId="0" fontId="18" fillId="11" borderId="82" xfId="4" applyFont="1" applyFill="1" applyBorder="1" applyAlignment="1" applyProtection="1">
      <alignment horizontal="left"/>
      <protection locked="0"/>
    </xf>
    <xf numFmtId="0" fontId="18" fillId="11" borderId="73" xfId="0" applyFont="1" applyFill="1" applyBorder="1" applyAlignment="1" applyProtection="1">
      <alignment horizontal="left"/>
      <protection locked="0"/>
    </xf>
    <xf numFmtId="0" fontId="18" fillId="11" borderId="83" xfId="0" applyFont="1" applyFill="1" applyBorder="1" applyAlignment="1" applyProtection="1">
      <alignment horizontal="left"/>
      <protection locked="0"/>
    </xf>
    <xf numFmtId="0" fontId="18" fillId="11" borderId="18" xfId="4" applyFont="1" applyFill="1" applyBorder="1" applyAlignment="1" applyProtection="1">
      <alignment horizontal="left"/>
      <protection locked="0"/>
    </xf>
    <xf numFmtId="0" fontId="18" fillId="11" borderId="19" xfId="0" applyFont="1" applyFill="1" applyBorder="1" applyAlignment="1" applyProtection="1">
      <alignment horizontal="left"/>
      <protection locked="0"/>
    </xf>
    <xf numFmtId="0" fontId="18" fillId="11" borderId="20" xfId="0" applyFont="1" applyFill="1" applyBorder="1" applyAlignment="1" applyProtection="1">
      <alignment horizontal="left"/>
      <protection locked="0"/>
    </xf>
    <xf numFmtId="0" fontId="9" fillId="6" borderId="0" xfId="0" applyFont="1" applyFill="1" applyAlignment="1">
      <alignment horizontal="center" wrapText="1"/>
    </xf>
    <xf numFmtId="164" fontId="22" fillId="13" borderId="102" xfId="1" applyNumberFormat="1" applyFont="1" applyFill="1" applyBorder="1" applyProtection="1"/>
    <xf numFmtId="164" fontId="22" fillId="14" borderId="6" xfId="0" applyNumberFormat="1" applyFont="1" applyFill="1" applyBorder="1"/>
    <xf numFmtId="164" fontId="22" fillId="8" borderId="103" xfId="1" applyNumberFormat="1" applyFont="1" applyFill="1" applyBorder="1" applyProtection="1">
      <protection locked="0"/>
    </xf>
    <xf numFmtId="14" fontId="18" fillId="0" borderId="0" xfId="0" applyNumberFormat="1" applyFont="1" applyAlignment="1">
      <alignment wrapText="1"/>
    </xf>
    <xf numFmtId="0" fontId="18" fillId="0" borderId="5" xfId="0" applyFont="1" applyBorder="1" applyAlignment="1">
      <alignment horizontal="left" vertical="top" wrapText="1"/>
    </xf>
    <xf numFmtId="0" fontId="35" fillId="11" borderId="48" xfId="6" applyFont="1" applyFill="1" applyBorder="1" applyAlignment="1" applyProtection="1">
      <alignment horizontal="center"/>
      <protection locked="0"/>
    </xf>
    <xf numFmtId="17" fontId="35" fillId="11" borderId="48" xfId="6" applyNumberFormat="1" applyFont="1" applyFill="1" applyBorder="1" applyAlignment="1" applyProtection="1">
      <alignment horizontal="left"/>
      <protection locked="0"/>
    </xf>
    <xf numFmtId="17" fontId="35" fillId="11" borderId="48" xfId="6" applyNumberFormat="1" applyFont="1" applyFill="1" applyBorder="1" applyAlignment="1" applyProtection="1">
      <alignment horizontal="center"/>
      <protection locked="0"/>
    </xf>
    <xf numFmtId="14" fontId="35" fillId="11" borderId="48" xfId="6" applyNumberFormat="1" applyFont="1" applyFill="1" applyBorder="1" applyAlignment="1" applyProtection="1">
      <alignment horizontal="center"/>
      <protection locked="0"/>
    </xf>
    <xf numFmtId="44" fontId="35" fillId="11" borderId="48" xfId="1" applyFont="1" applyFill="1" applyBorder="1" applyAlignment="1" applyProtection="1">
      <alignment horizontal="center"/>
      <protection locked="0"/>
    </xf>
    <xf numFmtId="164" fontId="35" fillId="11" borderId="48" xfId="7" applyNumberFormat="1" applyFont="1" applyFill="1" applyBorder="1" applyAlignment="1" applyProtection="1">
      <alignment horizontal="center"/>
    </xf>
    <xf numFmtId="0" fontId="35" fillId="11" borderId="48" xfId="6" applyFont="1" applyFill="1" applyBorder="1" applyAlignment="1" applyProtection="1">
      <alignment horizontal="left"/>
      <protection locked="0"/>
    </xf>
    <xf numFmtId="0" fontId="35" fillId="0" borderId="104" xfId="6" applyFont="1" applyBorder="1" applyAlignment="1" applyProtection="1">
      <alignment horizontal="left"/>
      <protection locked="0"/>
    </xf>
    <xf numFmtId="49" fontId="35" fillId="0" borderId="68" xfId="6" applyNumberFormat="1" applyFont="1" applyBorder="1" applyProtection="1">
      <protection locked="0"/>
    </xf>
    <xf numFmtId="0" fontId="35" fillId="11" borderId="60" xfId="6" applyFont="1" applyFill="1" applyBorder="1" applyAlignment="1" applyProtection="1">
      <alignment horizontal="left"/>
      <protection locked="0"/>
    </xf>
    <xf numFmtId="49" fontId="35" fillId="11" borderId="68" xfId="6" applyNumberFormat="1" applyFont="1" applyFill="1" applyBorder="1" applyProtection="1">
      <protection locked="0"/>
    </xf>
    <xf numFmtId="0" fontId="35" fillId="0" borderId="60" xfId="6" applyFont="1" applyBorder="1" applyAlignment="1" applyProtection="1">
      <alignment horizontal="left"/>
      <protection locked="0"/>
    </xf>
    <xf numFmtId="0" fontId="35" fillId="11" borderId="61" xfId="6" applyFont="1" applyFill="1" applyBorder="1" applyAlignment="1" applyProtection="1">
      <alignment horizontal="left"/>
      <protection locked="0"/>
    </xf>
    <xf numFmtId="0" fontId="35" fillId="11" borderId="105" xfId="6" applyFont="1" applyFill="1" applyBorder="1" applyAlignment="1" applyProtection="1">
      <alignment horizontal="center"/>
      <protection locked="0"/>
    </xf>
    <xf numFmtId="17" fontId="35" fillId="11" borderId="105" xfId="6" applyNumberFormat="1" applyFont="1" applyFill="1" applyBorder="1" applyAlignment="1" applyProtection="1">
      <alignment horizontal="center"/>
      <protection locked="0"/>
    </xf>
    <xf numFmtId="14" fontId="35" fillId="11" borderId="105" xfId="6" applyNumberFormat="1" applyFont="1" applyFill="1" applyBorder="1" applyAlignment="1" applyProtection="1">
      <alignment horizontal="center"/>
      <protection locked="0"/>
    </xf>
    <xf numFmtId="44" fontId="35" fillId="11" borderId="105" xfId="1" applyFont="1" applyFill="1" applyBorder="1" applyAlignment="1" applyProtection="1">
      <alignment horizontal="center"/>
      <protection locked="0"/>
    </xf>
    <xf numFmtId="164" fontId="35" fillId="11" borderId="105" xfId="7" applyNumberFormat="1" applyFont="1" applyFill="1" applyBorder="1" applyAlignment="1" applyProtection="1">
      <alignment horizontal="center"/>
    </xf>
    <xf numFmtId="49" fontId="35" fillId="11" borderId="69" xfId="6" applyNumberFormat="1" applyFont="1" applyFill="1" applyBorder="1" applyProtection="1">
      <protection locked="0"/>
    </xf>
    <xf numFmtId="0" fontId="18" fillId="11" borderId="19" xfId="4" applyFont="1" applyFill="1" applyBorder="1"/>
    <xf numFmtId="0" fontId="18" fillId="11" borderId="20" xfId="4" applyFont="1" applyFill="1" applyBorder="1"/>
    <xf numFmtId="0" fontId="18" fillId="11" borderId="14" xfId="4" applyFont="1" applyFill="1" applyBorder="1" applyAlignment="1">
      <alignment horizontal="left"/>
    </xf>
    <xf numFmtId="0" fontId="18" fillId="11" borderId="10" xfId="0" applyFont="1" applyFill="1" applyBorder="1" applyAlignment="1">
      <alignment horizontal="left"/>
    </xf>
    <xf numFmtId="0" fontId="18" fillId="11" borderId="15" xfId="0" applyFont="1" applyFill="1" applyBorder="1" applyAlignment="1">
      <alignment horizontal="left"/>
    </xf>
    <xf numFmtId="14" fontId="18" fillId="11" borderId="18" xfId="4" applyNumberFormat="1" applyFont="1" applyFill="1" applyBorder="1" applyAlignment="1">
      <alignment horizontal="left"/>
    </xf>
    <xf numFmtId="14" fontId="18" fillId="11" borderId="19" xfId="0" applyNumberFormat="1" applyFont="1" applyFill="1" applyBorder="1" applyAlignment="1">
      <alignment horizontal="left"/>
    </xf>
    <xf numFmtId="14" fontId="18" fillId="11" borderId="20" xfId="0" applyNumberFormat="1" applyFont="1" applyFill="1" applyBorder="1" applyAlignment="1">
      <alignment horizontal="left"/>
    </xf>
    <xf numFmtId="164" fontId="35" fillId="0" borderId="36" xfId="1" applyNumberFormat="1" applyFont="1" applyFill="1" applyBorder="1" applyAlignment="1" applyProtection="1">
      <alignment horizontal="center"/>
    </xf>
    <xf numFmtId="44" fontId="35" fillId="0" borderId="36" xfId="1" applyFont="1" applyFill="1" applyBorder="1" applyAlignment="1" applyProtection="1">
      <alignment horizontal="center"/>
    </xf>
    <xf numFmtId="0" fontId="33" fillId="0" borderId="0" xfId="4" applyFont="1" applyAlignment="1">
      <alignment horizontal="right"/>
    </xf>
    <xf numFmtId="0" fontId="33" fillId="0" borderId="0" xfId="4" applyFont="1" applyAlignment="1">
      <alignment horizontal="left"/>
    </xf>
    <xf numFmtId="14" fontId="35" fillId="0" borderId="0" xfId="4" applyNumberFormat="1" applyFont="1" applyAlignment="1">
      <alignment horizontal="right"/>
    </xf>
    <xf numFmtId="0" fontId="46" fillId="0" borderId="0" xfId="4" applyFont="1"/>
    <xf numFmtId="164" fontId="35" fillId="0" borderId="0" xfId="4" applyNumberFormat="1" applyFont="1"/>
    <xf numFmtId="0" fontId="35" fillId="0" borderId="0" xfId="4" applyFont="1" applyAlignment="1">
      <alignment vertical="top" wrapText="1"/>
    </xf>
    <xf numFmtId="0" fontId="33" fillId="0" borderId="13" xfId="4" applyFont="1" applyBorder="1" applyAlignment="1">
      <alignment horizontal="center" vertical="center" wrapText="1"/>
    </xf>
    <xf numFmtId="0" fontId="35" fillId="0" borderId="36" xfId="1" applyNumberFormat="1" applyFont="1" applyFill="1" applyBorder="1" applyAlignment="1" applyProtection="1">
      <alignment horizontal="center"/>
    </xf>
    <xf numFmtId="164" fontId="35" fillId="0" borderId="36" xfId="4" applyNumberFormat="1" applyFont="1" applyBorder="1" applyAlignment="1">
      <alignment horizontal="center"/>
    </xf>
    <xf numFmtId="0" fontId="69" fillId="0" borderId="76" xfId="4" applyFont="1" applyBorder="1" applyAlignment="1">
      <alignment horizontal="center"/>
    </xf>
    <xf numFmtId="164" fontId="35" fillId="0" borderId="21" xfId="4" applyNumberFormat="1" applyFont="1" applyBorder="1" applyAlignment="1">
      <alignment horizontal="center"/>
    </xf>
    <xf numFmtId="0" fontId="35" fillId="0" borderId="5" xfId="4" applyFont="1" applyBorder="1" applyAlignment="1">
      <alignment wrapText="1"/>
    </xf>
    <xf numFmtId="0" fontId="35" fillId="0" borderId="0" xfId="4" applyFont="1" applyAlignment="1">
      <alignment wrapText="1"/>
    </xf>
    <xf numFmtId="164" fontId="69" fillId="0" borderId="21" xfId="4" applyNumberFormat="1" applyFont="1" applyBorder="1" applyAlignment="1">
      <alignment horizontal="center"/>
    </xf>
    <xf numFmtId="164" fontId="35" fillId="0" borderId="37" xfId="4" applyNumberFormat="1" applyFont="1" applyBorder="1" applyAlignment="1">
      <alignment horizontal="center"/>
    </xf>
    <xf numFmtId="0" fontId="35" fillId="0" borderId="72" xfId="4" applyFont="1" applyBorder="1" applyAlignment="1">
      <alignment horizontal="left" vertical="center" wrapText="1"/>
    </xf>
    <xf numFmtId="0" fontId="35" fillId="0" borderId="75" xfId="1" applyNumberFormat="1" applyFont="1" applyFill="1" applyBorder="1" applyAlignment="1" applyProtection="1">
      <alignment horizontal="center"/>
    </xf>
    <xf numFmtId="164" fontId="35" fillId="0" borderId="73" xfId="1" applyNumberFormat="1" applyFont="1" applyFill="1" applyBorder="1" applyAlignment="1" applyProtection="1">
      <alignment horizontal="center"/>
    </xf>
    <xf numFmtId="164" fontId="35" fillId="0" borderId="75" xfId="4" applyNumberFormat="1" applyFont="1" applyBorder="1" applyAlignment="1">
      <alignment horizontal="center"/>
    </xf>
    <xf numFmtId="0" fontId="35" fillId="0" borderId="53" xfId="4" applyFont="1" applyBorder="1" applyAlignment="1">
      <alignment horizontal="left" vertical="center" wrapText="1"/>
    </xf>
    <xf numFmtId="164" fontId="35" fillId="0" borderId="1" xfId="1" applyNumberFormat="1" applyFont="1" applyFill="1" applyBorder="1" applyAlignment="1" applyProtection="1">
      <alignment horizontal="center"/>
    </xf>
    <xf numFmtId="164" fontId="35" fillId="0" borderId="39" xfId="1" applyNumberFormat="1" applyFont="1" applyFill="1" applyBorder="1" applyAlignment="1" applyProtection="1">
      <alignment horizontal="center"/>
    </xf>
    <xf numFmtId="0" fontId="33" fillId="0" borderId="8" xfId="4" applyFont="1" applyBorder="1" applyAlignment="1">
      <alignment horizontal="right"/>
    </xf>
    <xf numFmtId="164" fontId="33" fillId="0" borderId="41" xfId="4" applyNumberFormat="1" applyFont="1" applyBorder="1"/>
    <xf numFmtId="0" fontId="33" fillId="0" borderId="6" xfId="4" applyFont="1" applyBorder="1"/>
    <xf numFmtId="0" fontId="69" fillId="0" borderId="77" xfId="4" applyFont="1" applyBorder="1" applyAlignment="1">
      <alignment horizontal="center"/>
    </xf>
    <xf numFmtId="0" fontId="33" fillId="0" borderId="2" xfId="0" applyFont="1" applyBorder="1" applyAlignment="1">
      <alignment wrapText="1"/>
    </xf>
    <xf numFmtId="0" fontId="33" fillId="11" borderId="4" xfId="0" applyFont="1" applyFill="1" applyBorder="1"/>
    <xf numFmtId="164" fontId="35" fillId="0" borderId="7" xfId="0" applyNumberFormat="1" applyFont="1" applyBorder="1" applyAlignment="1">
      <alignment horizontal="right"/>
    </xf>
    <xf numFmtId="0" fontId="33" fillId="0" borderId="0" xfId="0" applyFont="1" applyAlignment="1">
      <alignment wrapText="1"/>
    </xf>
    <xf numFmtId="0" fontId="35" fillId="0" borderId="7" xfId="4" applyFont="1" applyBorder="1"/>
    <xf numFmtId="0" fontId="35" fillId="0" borderId="8" xfId="4" applyFont="1" applyBorder="1"/>
    <xf numFmtId="0" fontId="35" fillId="0" borderId="6" xfId="4" applyFont="1" applyBorder="1" applyAlignment="1">
      <alignment horizontal="center"/>
    </xf>
    <xf numFmtId="0" fontId="33" fillId="0" borderId="6" xfId="0" applyFont="1" applyBorder="1"/>
    <xf numFmtId="0" fontId="35" fillId="0" borderId="9" xfId="4" applyFont="1" applyBorder="1" applyAlignment="1">
      <alignment horizontal="center"/>
    </xf>
    <xf numFmtId="164" fontId="69" fillId="0" borderId="63" xfId="1" applyNumberFormat="1" applyFont="1" applyFill="1" applyBorder="1" applyAlignment="1" applyProtection="1">
      <alignment horizontal="center"/>
    </xf>
    <xf numFmtId="164" fontId="69" fillId="0" borderId="39" xfId="1" applyNumberFormat="1" applyFont="1" applyFill="1" applyBorder="1" applyAlignment="1" applyProtection="1">
      <alignment horizontal="center"/>
    </xf>
    <xf numFmtId="44" fontId="33" fillId="0" borderId="40" xfId="1" applyFont="1" applyBorder="1" applyAlignment="1">
      <alignment horizontal="center"/>
    </xf>
    <xf numFmtId="0" fontId="51" fillId="0" borderId="0" xfId="8" applyFont="1" applyFill="1" applyAlignment="1" applyProtection="1">
      <alignment horizontal="left"/>
    </xf>
    <xf numFmtId="0" fontId="57" fillId="0" borderId="0" xfId="8" applyFont="1" applyFill="1" applyBorder="1" applyAlignment="1" applyProtection="1">
      <alignment horizontal="left"/>
    </xf>
    <xf numFmtId="0" fontId="43" fillId="0" borderId="0" xfId="4" applyFont="1" applyAlignment="1">
      <alignment horizontal="left"/>
    </xf>
    <xf numFmtId="0" fontId="36" fillId="0" borderId="0" xfId="4" applyFont="1" applyAlignment="1">
      <alignment horizontal="left" vertical="top"/>
    </xf>
    <xf numFmtId="44" fontId="33" fillId="0" borderId="0" xfId="1" applyFont="1" applyAlignment="1">
      <alignment horizontal="left" vertical="top"/>
    </xf>
    <xf numFmtId="49" fontId="35" fillId="0" borderId="0" xfId="6" applyNumberFormat="1" applyFont="1" applyAlignment="1">
      <alignment wrapText="1"/>
    </xf>
    <xf numFmtId="0" fontId="35" fillId="0" borderId="0" xfId="4" applyFont="1" applyAlignment="1">
      <alignment horizontal="left"/>
    </xf>
    <xf numFmtId="44" fontId="35" fillId="0" borderId="0" xfId="1" applyFont="1"/>
    <xf numFmtId="166" fontId="35" fillId="0" borderId="0" xfId="4" applyNumberFormat="1" applyFont="1" applyAlignment="1">
      <alignment horizontal="left"/>
    </xf>
    <xf numFmtId="166" fontId="35" fillId="0" borderId="0" xfId="4" applyNumberFormat="1" applyFont="1"/>
    <xf numFmtId="14" fontId="35" fillId="0" borderId="0" xfId="4" applyNumberFormat="1" applyFont="1" applyAlignment="1">
      <alignment horizontal="left"/>
    </xf>
    <xf numFmtId="14" fontId="35" fillId="0" borderId="0" xfId="4" applyNumberFormat="1" applyFont="1"/>
    <xf numFmtId="0" fontId="62" fillId="0" borderId="0" xfId="8" applyFont="1" applyFill="1" applyAlignment="1" applyProtection="1">
      <alignment horizontal="left"/>
    </xf>
    <xf numFmtId="0" fontId="35" fillId="0" borderId="0" xfId="6" applyFont="1" applyAlignment="1">
      <alignment vertical="top" wrapText="1"/>
    </xf>
    <xf numFmtId="0" fontId="33" fillId="0" borderId="0" xfId="6" applyFont="1" applyAlignment="1">
      <alignment horizontal="center" vertical="top"/>
    </xf>
    <xf numFmtId="0" fontId="36" fillId="0" borderId="0" xfId="4" applyFont="1" applyAlignment="1">
      <alignment horizontal="right"/>
    </xf>
    <xf numFmtId="166" fontId="37" fillId="0" borderId="0" xfId="4" applyNumberFormat="1" applyFont="1" applyAlignment="1">
      <alignment horizontal="left"/>
    </xf>
    <xf numFmtId="0" fontId="88" fillId="0" borderId="0" xfId="6" applyFont="1" applyAlignment="1">
      <alignment vertical="top" wrapText="1"/>
    </xf>
    <xf numFmtId="0" fontId="37" fillId="0" borderId="0" xfId="6" applyFont="1"/>
    <xf numFmtId="0" fontId="43" fillId="15" borderId="0" xfId="0" applyFont="1" applyFill="1"/>
    <xf numFmtId="0" fontId="43" fillId="15" borderId="0" xfId="0" applyFont="1" applyFill="1" applyAlignment="1">
      <alignment vertical="center"/>
    </xf>
    <xf numFmtId="0" fontId="82" fillId="0" borderId="0" xfId="0" applyFont="1" applyAlignment="1">
      <alignment vertical="center"/>
    </xf>
    <xf numFmtId="0" fontId="83" fillId="0" borderId="0" xfId="0" applyFont="1" applyAlignment="1">
      <alignment vertical="center" wrapText="1"/>
    </xf>
    <xf numFmtId="0" fontId="86" fillId="0" borderId="0" xfId="0" applyFont="1"/>
    <xf numFmtId="0" fontId="87" fillId="0" borderId="0" xfId="0" applyFont="1"/>
    <xf numFmtId="0" fontId="0" fillId="11" borderId="0" xfId="0" applyFill="1"/>
    <xf numFmtId="44" fontId="22" fillId="6" borderId="0" xfId="1" applyFont="1" applyFill="1" applyBorder="1" applyAlignment="1" applyProtection="1">
      <alignment horizontal="center"/>
      <protection locked="0"/>
    </xf>
    <xf numFmtId="44" fontId="0" fillId="6" borderId="0" xfId="1" applyFont="1" applyFill="1" applyBorder="1" applyAlignment="1" applyProtection="1">
      <alignment horizontal="center"/>
      <protection locked="0"/>
    </xf>
    <xf numFmtId="44" fontId="33" fillId="16" borderId="0" xfId="1" applyFont="1" applyFill="1" applyAlignment="1">
      <alignment vertical="center"/>
    </xf>
    <xf numFmtId="0" fontId="35" fillId="16" borderId="0" xfId="4" applyFont="1" applyFill="1" applyAlignment="1">
      <alignment vertical="center"/>
    </xf>
    <xf numFmtId="14" fontId="18" fillId="0" borderId="2" xfId="0" applyNumberFormat="1" applyFont="1" applyBorder="1" applyAlignment="1">
      <alignment horizontal="left" wrapText="1"/>
    </xf>
    <xf numFmtId="14" fontId="18" fillId="0" borderId="0" xfId="0" applyNumberFormat="1" applyFont="1" applyAlignment="1">
      <alignment horizontal="left" wrapText="1"/>
    </xf>
    <xf numFmtId="14" fontId="18" fillId="0" borderId="2" xfId="0" applyNumberFormat="1" applyFont="1" applyBorder="1" applyAlignment="1">
      <alignment horizontal="center" wrapText="1"/>
    </xf>
    <xf numFmtId="14" fontId="18" fillId="0" borderId="0" xfId="0" applyNumberFormat="1" applyFont="1" applyAlignment="1">
      <alignment horizontal="center" wrapText="1"/>
    </xf>
    <xf numFmtId="0" fontId="18" fillId="0" borderId="2" xfId="0" applyFont="1" applyBorder="1" applyAlignment="1">
      <alignment horizontal="center" wrapText="1"/>
    </xf>
    <xf numFmtId="0" fontId="18" fillId="0" borderId="6" xfId="0" applyFont="1" applyBorder="1" applyAlignment="1">
      <alignment horizontal="center" wrapText="1"/>
    </xf>
    <xf numFmtId="0" fontId="18" fillId="0" borderId="4" xfId="0" applyFont="1" applyBorder="1" applyAlignment="1">
      <alignment horizontal="center" wrapText="1"/>
    </xf>
    <xf numFmtId="0" fontId="18" fillId="0" borderId="7" xfId="0" applyFont="1" applyBorder="1" applyAlignment="1">
      <alignment horizontal="center" wrapText="1"/>
    </xf>
    <xf numFmtId="0" fontId="18" fillId="0" borderId="3" xfId="0" applyFont="1" applyBorder="1" applyAlignment="1">
      <alignment horizontal="center" wrapText="1"/>
    </xf>
    <xf numFmtId="0" fontId="18" fillId="0" borderId="5" xfId="0" applyFont="1" applyBorder="1" applyAlignment="1">
      <alignment horizontal="center" wrapText="1"/>
    </xf>
    <xf numFmtId="14" fontId="77" fillId="0" borderId="3" xfId="0" applyNumberFormat="1" applyFont="1" applyBorder="1" applyAlignment="1">
      <alignment horizontal="center" wrapText="1"/>
    </xf>
    <xf numFmtId="14" fontId="77" fillId="0" borderId="2" xfId="0" applyNumberFormat="1" applyFont="1" applyBorder="1" applyAlignment="1">
      <alignment horizontal="center" wrapText="1"/>
    </xf>
    <xf numFmtId="14" fontId="77" fillId="0" borderId="4" xfId="0" applyNumberFormat="1" applyFont="1" applyBorder="1" applyAlignment="1">
      <alignment horizontal="center" wrapText="1"/>
    </xf>
    <xf numFmtId="164" fontId="79" fillId="16" borderId="8" xfId="1" applyNumberFormat="1" applyFont="1" applyFill="1" applyBorder="1" applyAlignment="1">
      <alignment horizontal="center"/>
    </xf>
    <xf numFmtId="164" fontId="79" fillId="16" borderId="6" xfId="1" applyNumberFormat="1" applyFont="1" applyFill="1" applyBorder="1" applyAlignment="1">
      <alignment horizontal="center"/>
    </xf>
    <xf numFmtId="44" fontId="79" fillId="16" borderId="6" xfId="1" applyFont="1" applyFill="1" applyBorder="1" applyAlignment="1">
      <alignment horizontal="center"/>
    </xf>
    <xf numFmtId="44" fontId="79" fillId="16" borderId="9" xfId="1" applyFont="1" applyFill="1" applyBorder="1" applyAlignment="1">
      <alignment horizontal="center"/>
    </xf>
    <xf numFmtId="0" fontId="9" fillId="6" borderId="5" xfId="0" applyFont="1" applyFill="1" applyBorder="1" applyAlignment="1">
      <alignment horizontal="center" wrapText="1"/>
    </xf>
    <xf numFmtId="0" fontId="9" fillId="6" borderId="7" xfId="0" applyFont="1" applyFill="1" applyBorder="1" applyAlignment="1">
      <alignment horizontal="center" wrapText="1"/>
    </xf>
    <xf numFmtId="0" fontId="9" fillId="6" borderId="14" xfId="0" applyFont="1" applyFill="1" applyBorder="1" applyAlignment="1">
      <alignment horizontal="center" wrapText="1"/>
    </xf>
    <xf numFmtId="0" fontId="9" fillId="6" borderId="15" xfId="0" applyFont="1" applyFill="1" applyBorder="1" applyAlignment="1">
      <alignment horizontal="center" wrapText="1"/>
    </xf>
    <xf numFmtId="44" fontId="0" fillId="11" borderId="85" xfId="1" applyFont="1" applyFill="1" applyBorder="1" applyAlignment="1" applyProtection="1">
      <alignment horizontal="center"/>
      <protection locked="0"/>
    </xf>
    <xf numFmtId="44" fontId="0" fillId="11" borderId="84" xfId="1" applyFont="1" applyFill="1" applyBorder="1" applyAlignment="1" applyProtection="1">
      <alignment horizontal="center"/>
      <protection locked="0"/>
    </xf>
    <xf numFmtId="164" fontId="26" fillId="0" borderId="0" xfId="0" applyNumberFormat="1" applyFont="1" applyAlignment="1">
      <alignment horizontal="center"/>
    </xf>
    <xf numFmtId="10" fontId="76" fillId="0" borderId="5" xfId="12" applyNumberFormat="1" applyFont="1" applyFill="1" applyBorder="1" applyAlignment="1">
      <alignment horizontal="center"/>
    </xf>
    <xf numFmtId="10" fontId="76" fillId="0" borderId="8" xfId="12" applyNumberFormat="1" applyFont="1" applyFill="1" applyBorder="1" applyAlignment="1">
      <alignment horizontal="center"/>
    </xf>
    <xf numFmtId="168" fontId="18" fillId="11" borderId="18" xfId="4" applyNumberFormat="1" applyFont="1" applyFill="1" applyBorder="1" applyAlignment="1" applyProtection="1">
      <alignment horizontal="left"/>
      <protection locked="0"/>
    </xf>
    <xf numFmtId="168" fontId="18" fillId="11" borderId="19" xfId="4" applyNumberFormat="1" applyFont="1" applyFill="1" applyBorder="1" applyAlignment="1" applyProtection="1">
      <alignment horizontal="left"/>
      <protection locked="0"/>
    </xf>
    <xf numFmtId="168" fontId="18" fillId="11" borderId="20" xfId="4" applyNumberFormat="1" applyFont="1" applyFill="1" applyBorder="1" applyAlignment="1" applyProtection="1">
      <alignment horizontal="left"/>
      <protection locked="0"/>
    </xf>
    <xf numFmtId="0" fontId="18" fillId="0" borderId="0" xfId="0" applyFont="1" applyAlignment="1">
      <alignment horizontal="left" vertical="top" wrapText="1"/>
    </xf>
    <xf numFmtId="2" fontId="26" fillId="0" borderId="0" xfId="0" applyNumberFormat="1" applyFont="1" applyAlignment="1">
      <alignment horizontal="center"/>
    </xf>
    <xf numFmtId="169" fontId="78" fillId="0" borderId="0" xfId="4" applyNumberFormat="1" applyFont="1" applyAlignment="1">
      <alignment horizontal="center" wrapText="1"/>
    </xf>
    <xf numFmtId="44" fontId="22" fillId="11" borderId="85" xfId="1" applyFont="1" applyFill="1" applyBorder="1" applyAlignment="1" applyProtection="1">
      <alignment horizontal="center"/>
      <protection locked="0"/>
    </xf>
    <xf numFmtId="44" fontId="22" fillId="11" borderId="84" xfId="1" applyFont="1" applyFill="1" applyBorder="1" applyAlignment="1" applyProtection="1">
      <alignment horizontal="center"/>
      <protection locked="0"/>
    </xf>
    <xf numFmtId="44" fontId="0" fillId="11" borderId="95" xfId="1" applyFont="1" applyFill="1" applyBorder="1" applyAlignment="1" applyProtection="1">
      <alignment horizontal="center"/>
      <protection locked="0"/>
    </xf>
    <xf numFmtId="44" fontId="0" fillId="11" borderId="96" xfId="1" applyFont="1" applyFill="1" applyBorder="1" applyAlignment="1" applyProtection="1">
      <alignment horizontal="center"/>
      <protection locked="0"/>
    </xf>
    <xf numFmtId="164" fontId="26" fillId="6" borderId="5" xfId="0" applyNumberFormat="1" applyFont="1" applyFill="1" applyBorder="1" applyAlignment="1">
      <alignment horizontal="center"/>
    </xf>
    <xf numFmtId="164" fontId="26" fillId="6" borderId="7" xfId="0" applyNumberFormat="1" applyFont="1" applyFill="1" applyBorder="1" applyAlignment="1">
      <alignment horizontal="center"/>
    </xf>
    <xf numFmtId="2" fontId="26" fillId="6" borderId="5" xfId="0" applyNumberFormat="1" applyFont="1" applyFill="1" applyBorder="1" applyAlignment="1">
      <alignment horizontal="center"/>
    </xf>
    <xf numFmtId="2" fontId="26" fillId="6" borderId="7" xfId="0" applyNumberFormat="1" applyFont="1" applyFill="1" applyBorder="1" applyAlignment="1">
      <alignment horizontal="center"/>
    </xf>
    <xf numFmtId="0" fontId="23" fillId="0" borderId="0" xfId="0" applyFont="1" applyAlignment="1">
      <alignment horizontal="center" vertical="center" textRotation="89"/>
    </xf>
    <xf numFmtId="0" fontId="23" fillId="0" borderId="0" xfId="0" applyFont="1" applyAlignment="1">
      <alignment horizontal="center" vertical="center" textRotation="89" wrapText="1"/>
    </xf>
    <xf numFmtId="0" fontId="18" fillId="0" borderId="0" xfId="0" applyFont="1" applyAlignment="1">
      <alignment horizontal="center"/>
    </xf>
    <xf numFmtId="0" fontId="5" fillId="0" borderId="0" xfId="0" applyFont="1" applyAlignment="1">
      <alignment horizontal="left"/>
    </xf>
    <xf numFmtId="0" fontId="8" fillId="0" borderId="18" xfId="4" applyFont="1" applyBorder="1" applyAlignment="1">
      <alignment horizontal="center" wrapText="1"/>
    </xf>
    <xf numFmtId="0" fontId="8" fillId="0" borderId="19" xfId="4" applyFont="1" applyBorder="1" applyAlignment="1">
      <alignment horizontal="center"/>
    </xf>
    <xf numFmtId="0" fontId="85" fillId="0" borderId="0" xfId="0" applyFont="1" applyAlignment="1">
      <alignment horizontal="left" vertical="center"/>
    </xf>
    <xf numFmtId="0" fontId="43" fillId="15" borderId="0" xfId="0" applyFont="1" applyFill="1" applyAlignment="1">
      <alignment wrapText="1"/>
    </xf>
    <xf numFmtId="0" fontId="82" fillId="15" borderId="0" xfId="0" applyFont="1" applyFill="1" applyAlignment="1">
      <alignment horizontal="center" vertical="center"/>
    </xf>
    <xf numFmtId="0" fontId="83" fillId="11" borderId="97" xfId="0" applyFont="1" applyFill="1" applyBorder="1" applyAlignment="1">
      <alignment horizontal="center" vertical="center" wrapText="1"/>
    </xf>
    <xf numFmtId="0" fontId="83" fillId="11" borderId="98" xfId="0" applyFont="1" applyFill="1" applyBorder="1" applyAlignment="1">
      <alignment horizontal="center" vertical="center" wrapText="1"/>
    </xf>
    <xf numFmtId="0" fontId="83" fillId="11" borderId="99" xfId="0" applyFont="1" applyFill="1" applyBorder="1" applyAlignment="1">
      <alignment horizontal="center" vertical="center" wrapText="1"/>
    </xf>
    <xf numFmtId="0" fontId="83" fillId="11" borderId="100" xfId="0" applyFont="1" applyFill="1" applyBorder="1" applyAlignment="1">
      <alignment horizontal="center" vertical="center" wrapText="1"/>
    </xf>
    <xf numFmtId="0" fontId="83" fillId="11" borderId="0" xfId="0" applyFont="1" applyFill="1" applyAlignment="1">
      <alignment horizontal="center" vertical="center" wrapText="1"/>
    </xf>
    <xf numFmtId="0" fontId="83" fillId="11" borderId="101" xfId="0" applyFont="1" applyFill="1" applyBorder="1" applyAlignment="1">
      <alignment horizontal="center" vertical="center" wrapText="1"/>
    </xf>
    <xf numFmtId="0" fontId="83" fillId="11" borderId="88" xfId="0" applyFont="1" applyFill="1" applyBorder="1" applyAlignment="1">
      <alignment horizontal="center" vertical="center" wrapText="1"/>
    </xf>
    <xf numFmtId="0" fontId="83" fillId="11" borderId="81" xfId="0" applyFont="1" applyFill="1" applyBorder="1" applyAlignment="1">
      <alignment horizontal="center" vertical="center" wrapText="1"/>
    </xf>
    <xf numFmtId="0" fontId="83" fillId="11" borderId="87" xfId="0" applyFont="1" applyFill="1" applyBorder="1" applyAlignment="1">
      <alignment horizontal="center" vertical="center" wrapText="1"/>
    </xf>
    <xf numFmtId="0" fontId="5" fillId="0" borderId="0" xfId="0" applyFont="1" applyAlignment="1">
      <alignment horizontal="left" wrapText="1"/>
    </xf>
    <xf numFmtId="0" fontId="0" fillId="0" borderId="0" xfId="0" applyAlignment="1">
      <alignment horizontal="left" wrapText="1"/>
    </xf>
    <xf numFmtId="0" fontId="43" fillId="15" borderId="0" xfId="0" applyFont="1" applyFill="1" applyAlignment="1">
      <alignment vertical="top" wrapText="1"/>
    </xf>
    <xf numFmtId="0" fontId="69" fillId="11" borderId="97" xfId="0" applyFont="1" applyFill="1" applyBorder="1" applyAlignment="1">
      <alignment horizontal="center" vertical="center" wrapText="1"/>
    </xf>
    <xf numFmtId="0" fontId="69" fillId="11" borderId="98" xfId="0" applyFont="1" applyFill="1" applyBorder="1" applyAlignment="1">
      <alignment horizontal="center" vertical="center" wrapText="1"/>
    </xf>
    <xf numFmtId="0" fontId="69" fillId="11" borderId="99" xfId="0" applyFont="1" applyFill="1" applyBorder="1" applyAlignment="1">
      <alignment horizontal="center" vertical="center" wrapText="1"/>
    </xf>
    <xf numFmtId="0" fontId="69" fillId="11" borderId="100" xfId="0" applyFont="1" applyFill="1" applyBorder="1" applyAlignment="1">
      <alignment horizontal="center" vertical="center" wrapText="1"/>
    </xf>
    <xf numFmtId="0" fontId="69" fillId="11" borderId="0" xfId="0" applyFont="1" applyFill="1" applyAlignment="1">
      <alignment horizontal="center" vertical="center" wrapText="1"/>
    </xf>
    <xf numFmtId="0" fontId="69" fillId="11" borderId="101" xfId="0" applyFont="1" applyFill="1" applyBorder="1" applyAlignment="1">
      <alignment horizontal="center" vertical="center" wrapText="1"/>
    </xf>
    <xf numFmtId="0" fontId="69" fillId="11" borderId="88" xfId="0" applyFont="1" applyFill="1" applyBorder="1" applyAlignment="1">
      <alignment horizontal="center" vertical="center" wrapText="1"/>
    </xf>
    <xf numFmtId="0" fontId="69" fillId="11" borderId="81" xfId="0" applyFont="1" applyFill="1" applyBorder="1" applyAlignment="1">
      <alignment horizontal="center" vertical="center" wrapText="1"/>
    </xf>
    <xf numFmtId="0" fontId="69" fillId="11" borderId="87" xfId="0" applyFont="1" applyFill="1" applyBorder="1" applyAlignment="1">
      <alignment horizontal="center" vertical="center" wrapText="1"/>
    </xf>
    <xf numFmtId="168" fontId="18" fillId="8" borderId="18" xfId="4" applyNumberFormat="1" applyFont="1" applyFill="1" applyBorder="1" applyAlignment="1" applyProtection="1">
      <alignment horizontal="left"/>
      <protection locked="0"/>
    </xf>
    <xf numFmtId="168" fontId="18" fillId="8" borderId="19" xfId="4" applyNumberFormat="1" applyFont="1" applyFill="1" applyBorder="1" applyAlignment="1" applyProtection="1">
      <alignment horizontal="left"/>
      <protection locked="0"/>
    </xf>
    <xf numFmtId="168" fontId="18" fillId="8" borderId="20" xfId="4" applyNumberFormat="1" applyFont="1" applyFill="1" applyBorder="1" applyAlignment="1" applyProtection="1">
      <alignment horizontal="left"/>
      <protection locked="0"/>
    </xf>
    <xf numFmtId="0" fontId="41" fillId="0" borderId="18" xfId="4" applyFont="1" applyBorder="1" applyAlignment="1">
      <alignment horizontal="center"/>
    </xf>
    <xf numFmtId="0" fontId="41" fillId="0" borderId="19" xfId="4" applyFont="1" applyBorder="1" applyAlignment="1">
      <alignment horizontal="center"/>
    </xf>
    <xf numFmtId="0" fontId="41" fillId="0" borderId="20" xfId="4" applyFont="1" applyBorder="1" applyAlignment="1">
      <alignment horizontal="center"/>
    </xf>
    <xf numFmtId="0" fontId="33" fillId="16" borderId="26" xfId="1" applyNumberFormat="1" applyFont="1" applyFill="1" applyBorder="1" applyAlignment="1" applyProtection="1">
      <alignment horizontal="center" vertical="center"/>
    </xf>
    <xf numFmtId="0" fontId="33" fillId="16" borderId="51" xfId="1" applyNumberFormat="1" applyFont="1" applyFill="1" applyBorder="1" applyAlignment="1" applyProtection="1">
      <alignment horizontal="center" vertical="center"/>
    </xf>
    <xf numFmtId="0" fontId="33" fillId="16" borderId="52" xfId="1" applyNumberFormat="1" applyFont="1" applyFill="1" applyBorder="1" applyAlignment="1" applyProtection="1">
      <alignment horizontal="center" vertical="center"/>
    </xf>
    <xf numFmtId="0" fontId="35" fillId="0" borderId="18" xfId="0" applyFont="1" applyBorder="1" applyAlignment="1">
      <alignment horizontal="center"/>
    </xf>
    <xf numFmtId="0" fontId="35" fillId="0" borderId="19" xfId="0" applyFont="1" applyBorder="1" applyAlignment="1">
      <alignment horizontal="center"/>
    </xf>
    <xf numFmtId="0" fontId="35" fillId="0" borderId="20" xfId="0" applyFont="1" applyBorder="1" applyAlignment="1">
      <alignment horizontal="center"/>
    </xf>
    <xf numFmtId="0" fontId="47" fillId="0" borderId="3" xfId="0" applyFont="1" applyBorder="1" applyAlignment="1">
      <alignment horizontal="center"/>
    </xf>
    <xf numFmtId="0" fontId="47" fillId="0" borderId="2" xfId="0" applyFont="1" applyBorder="1" applyAlignment="1">
      <alignment horizontal="center"/>
    </xf>
    <xf numFmtId="0" fontId="47" fillId="0" borderId="4" xfId="0" applyFont="1" applyBorder="1" applyAlignment="1">
      <alignment horizontal="center"/>
    </xf>
    <xf numFmtId="0" fontId="33" fillId="16" borderId="31" xfId="4" applyFont="1" applyFill="1" applyBorder="1" applyAlignment="1">
      <alignment horizontal="center" vertical="center" wrapText="1"/>
    </xf>
    <xf numFmtId="0" fontId="44" fillId="16" borderId="0" xfId="4" applyFont="1" applyFill="1" applyAlignment="1">
      <alignment horizontal="right" vertical="center"/>
    </xf>
    <xf numFmtId="0" fontId="44" fillId="16" borderId="0" xfId="4" applyFont="1" applyFill="1" applyAlignment="1">
      <alignment horizontal="left" vertical="center"/>
    </xf>
    <xf numFmtId="0" fontId="52" fillId="0" borderId="6" xfId="6" applyFont="1" applyBorder="1" applyAlignment="1">
      <alignment horizontal="right" vertical="center"/>
    </xf>
    <xf numFmtId="0" fontId="52" fillId="0" borderId="9" xfId="0" applyFont="1" applyBorder="1" applyAlignment="1">
      <alignment horizontal="right" vertical="center"/>
    </xf>
    <xf numFmtId="0" fontId="52" fillId="0" borderId="0" xfId="6" applyFont="1" applyAlignment="1">
      <alignment horizontal="center"/>
    </xf>
    <xf numFmtId="0" fontId="33" fillId="0" borderId="6" xfId="6" applyFont="1" applyBorder="1" applyAlignment="1">
      <alignment horizontal="right" vertical="center"/>
    </xf>
    <xf numFmtId="0" fontId="33" fillId="0" borderId="9" xfId="0" applyFont="1" applyBorder="1" applyAlignment="1">
      <alignment horizontal="right" vertical="center"/>
    </xf>
    <xf numFmtId="0" fontId="35" fillId="8" borderId="53" xfId="6" applyFont="1" applyFill="1" applyBorder="1" applyAlignment="1">
      <alignment horizontal="center"/>
    </xf>
    <xf numFmtId="0" fontId="35" fillId="8" borderId="1" xfId="6" applyFont="1" applyFill="1" applyBorder="1" applyAlignment="1">
      <alignment horizontal="center"/>
    </xf>
    <xf numFmtId="0" fontId="35" fillId="8" borderId="29" xfId="6" applyFont="1" applyFill="1" applyBorder="1" applyAlignment="1">
      <alignment horizontal="center"/>
    </xf>
    <xf numFmtId="0" fontId="35" fillId="0" borderId="53" xfId="6" applyFont="1" applyBorder="1" applyAlignment="1">
      <alignment horizontal="center"/>
    </xf>
    <xf numFmtId="0" fontId="35" fillId="0" borderId="1" xfId="6" applyFont="1" applyBorder="1" applyAlignment="1">
      <alignment horizontal="center"/>
    </xf>
    <xf numFmtId="0" fontId="35" fillId="0" borderId="29" xfId="6" applyFont="1" applyBorder="1" applyAlignment="1">
      <alignment horizontal="center"/>
    </xf>
    <xf numFmtId="0" fontId="33" fillId="0" borderId="3" xfId="6" applyFont="1" applyBorder="1" applyAlignment="1">
      <alignment horizontal="center"/>
    </xf>
    <xf numFmtId="0" fontId="33" fillId="0" borderId="4" xfId="6" applyFont="1" applyBorder="1" applyAlignment="1">
      <alignment horizontal="center"/>
    </xf>
    <xf numFmtId="0" fontId="33" fillId="0" borderId="3" xfId="6" applyFont="1" applyBorder="1" applyAlignment="1">
      <alignment horizontal="center" wrapText="1"/>
    </xf>
    <xf numFmtId="0" fontId="33" fillId="0" borderId="4" xfId="6" applyFont="1" applyBorder="1" applyAlignment="1">
      <alignment horizontal="center" wrapText="1"/>
    </xf>
    <xf numFmtId="0" fontId="35" fillId="0" borderId="80" xfId="6" applyFont="1" applyBorder="1" applyAlignment="1">
      <alignment horizontal="center"/>
    </xf>
    <xf numFmtId="0" fontId="35" fillId="0" borderId="10" xfId="6" applyFont="1" applyBorder="1" applyAlignment="1">
      <alignment horizontal="center"/>
    </xf>
    <xf numFmtId="0" fontId="35" fillId="0" borderId="15" xfId="6" applyFont="1" applyBorder="1" applyAlignment="1">
      <alignment horizontal="center"/>
    </xf>
    <xf numFmtId="0" fontId="60" fillId="4" borderId="5" xfId="6" applyFont="1" applyFill="1" applyBorder="1" applyAlignment="1">
      <alignment horizontal="center" vertical="center" wrapText="1"/>
    </xf>
    <xf numFmtId="0" fontId="60" fillId="4" borderId="0" xfId="6" applyFont="1" applyFill="1" applyAlignment="1">
      <alignment horizontal="center" vertical="center" wrapText="1"/>
    </xf>
    <xf numFmtId="0" fontId="35" fillId="0" borderId="31" xfId="6" applyFont="1" applyBorder="1" applyAlignment="1">
      <alignment horizontal="center"/>
    </xf>
    <xf numFmtId="0" fontId="35" fillId="0" borderId="32" xfId="6" applyFont="1" applyBorder="1" applyAlignment="1">
      <alignment horizontal="center"/>
    </xf>
    <xf numFmtId="0" fontId="35" fillId="16" borderId="8" xfId="0" applyFont="1" applyFill="1" applyBorder="1" applyAlignment="1">
      <alignment horizontal="center"/>
    </xf>
    <xf numFmtId="0" fontId="35" fillId="16" borderId="6" xfId="0" applyFont="1" applyFill="1" applyBorder="1" applyAlignment="1">
      <alignment horizontal="center"/>
    </xf>
    <xf numFmtId="0" fontId="33" fillId="0" borderId="18" xfId="4" applyFont="1" applyBorder="1" applyAlignment="1">
      <alignment horizontal="center"/>
    </xf>
    <xf numFmtId="0" fontId="33" fillId="0" borderId="19" xfId="4" applyFont="1" applyBorder="1" applyAlignment="1">
      <alignment horizontal="center"/>
    </xf>
    <xf numFmtId="0" fontId="33" fillId="0" borderId="20" xfId="4" applyFont="1" applyBorder="1" applyAlignment="1">
      <alignment horizontal="center"/>
    </xf>
    <xf numFmtId="0" fontId="35" fillId="0" borderId="3" xfId="4" applyFont="1" applyBorder="1" applyAlignment="1">
      <alignment horizontal="left"/>
    </xf>
    <xf numFmtId="0" fontId="35" fillId="0" borderId="2" xfId="4" applyFont="1" applyBorder="1" applyAlignment="1">
      <alignment horizontal="left"/>
    </xf>
    <xf numFmtId="0" fontId="35" fillId="0" borderId="4" xfId="4" applyFont="1" applyBorder="1" applyAlignment="1">
      <alignment horizontal="left"/>
    </xf>
    <xf numFmtId="0" fontId="35" fillId="0" borderId="28" xfId="4" applyFont="1" applyBorder="1" applyAlignment="1">
      <alignment horizontal="left"/>
    </xf>
    <xf numFmtId="0" fontId="35" fillId="0" borderId="1" xfId="4" applyFont="1" applyBorder="1" applyAlignment="1">
      <alignment horizontal="left"/>
    </xf>
    <xf numFmtId="0" fontId="35" fillId="0" borderId="29" xfId="4" applyFont="1" applyBorder="1" applyAlignment="1">
      <alignment horizontal="left"/>
    </xf>
    <xf numFmtId="166" fontId="35" fillId="0" borderId="28" xfId="4" applyNumberFormat="1" applyFont="1" applyBorder="1" applyAlignment="1">
      <alignment horizontal="left"/>
    </xf>
    <xf numFmtId="166" fontId="35" fillId="0" borderId="1" xfId="4" applyNumberFormat="1" applyFont="1" applyBorder="1" applyAlignment="1">
      <alignment horizontal="left"/>
    </xf>
    <xf numFmtId="166" fontId="35" fillId="0" borderId="29" xfId="4" applyNumberFormat="1" applyFont="1" applyBorder="1" applyAlignment="1">
      <alignment horizontal="left"/>
    </xf>
    <xf numFmtId="14" fontId="35" fillId="0" borderId="30" xfId="4" applyNumberFormat="1" applyFont="1" applyBorder="1" applyAlignment="1">
      <alignment horizontal="left"/>
    </xf>
    <xf numFmtId="14" fontId="35" fillId="0" borderId="31" xfId="4" applyNumberFormat="1" applyFont="1" applyBorder="1" applyAlignment="1">
      <alignment horizontal="left"/>
    </xf>
    <xf numFmtId="14" fontId="35" fillId="0" borderId="32" xfId="4" applyNumberFormat="1" applyFont="1" applyBorder="1" applyAlignment="1">
      <alignment horizontal="left"/>
    </xf>
    <xf numFmtId="166" fontId="18" fillId="11" borderId="18" xfId="4" applyNumberFormat="1" applyFont="1" applyFill="1" applyBorder="1" applyAlignment="1">
      <alignment horizontal="left"/>
    </xf>
    <xf numFmtId="166" fontId="18" fillId="11" borderId="19" xfId="4" applyNumberFormat="1" applyFont="1" applyFill="1" applyBorder="1" applyAlignment="1">
      <alignment horizontal="left"/>
    </xf>
    <xf numFmtId="0" fontId="18" fillId="11" borderId="18" xfId="4" applyFont="1" applyFill="1" applyBorder="1" applyAlignment="1">
      <alignment horizontal="left"/>
    </xf>
  </cellXfs>
  <cellStyles count="13">
    <cellStyle name="Currency" xfId="1" builtinId="4"/>
    <cellStyle name="Currency 2" xfId="2" xr:uid="{00000000-0005-0000-0000-000001000000}"/>
    <cellStyle name="Currency 3" xfId="7" xr:uid="{00000000-0005-0000-0000-000002000000}"/>
    <cellStyle name="Currency 4" xfId="10" xr:uid="{00000000-0005-0000-0000-000003000000}"/>
    <cellStyle name="Hyperlink" xfId="8" builtinId="8"/>
    <cellStyle name="Normal" xfId="0" builtinId="0"/>
    <cellStyle name="Normal 2" xfId="3" xr:uid="{00000000-0005-0000-0000-000006000000}"/>
    <cellStyle name="Normal 3" xfId="4" xr:uid="{00000000-0005-0000-0000-000007000000}"/>
    <cellStyle name="Normal 3 2" xfId="5" xr:uid="{00000000-0005-0000-0000-000008000000}"/>
    <cellStyle name="Normal 3 2 2" xfId="6" xr:uid="{00000000-0005-0000-0000-000009000000}"/>
    <cellStyle name="Normal 4" xfId="9" xr:uid="{00000000-0005-0000-0000-00000A000000}"/>
    <cellStyle name="Percent" xfId="12" builtinId="5"/>
    <cellStyle name="Percent 2" xfId="11" xr:uid="{00000000-0005-0000-0000-00000B000000}"/>
  </cellStyles>
  <dxfs count="90">
    <dxf>
      <font>
        <color theme="5"/>
      </font>
    </dxf>
    <dxf>
      <font>
        <color theme="5"/>
      </font>
    </dxf>
    <dxf>
      <font>
        <color rgb="FF9C0006"/>
      </font>
      <fill>
        <patternFill>
          <bgColor rgb="FFFFC7CE"/>
        </patternFill>
      </fill>
    </dxf>
    <dxf>
      <font>
        <color theme="5"/>
      </font>
    </dxf>
    <dxf>
      <font>
        <color rgb="FF9C0006"/>
      </font>
    </dxf>
    <dxf>
      <font>
        <color rgb="FF9C0006"/>
      </font>
    </dxf>
    <dxf>
      <font>
        <color rgb="FF9C0006"/>
      </font>
      <fill>
        <patternFill patternType="none">
          <bgColor auto="1"/>
        </patternFill>
      </fill>
    </dxf>
    <dxf>
      <font>
        <color rgb="FF9C0006"/>
      </font>
      <fill>
        <patternFill patternType="none">
          <bgColor auto="1"/>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fill>
        <patternFill>
          <bgColor rgb="FFFFC7CE"/>
        </patternFill>
      </fill>
    </dxf>
    <dxf>
      <font>
        <b/>
        <i val="0"/>
        <color theme="5"/>
      </font>
    </dxf>
    <dxf>
      <font>
        <color theme="5"/>
      </font>
    </dxf>
    <dxf>
      <font>
        <color theme="5"/>
      </font>
    </dxf>
    <dxf>
      <fill>
        <patternFill>
          <bgColor theme="5" tint="0.39994506668294322"/>
        </patternFill>
      </fill>
    </dxf>
    <dxf>
      <fill>
        <patternFill>
          <bgColor theme="3" tint="0.59996337778862885"/>
        </patternFill>
      </fill>
    </dxf>
    <dxf>
      <fill>
        <patternFill>
          <bgColor theme="5" tint="0.39994506668294322"/>
        </patternFill>
      </fill>
    </dxf>
    <dxf>
      <fill>
        <patternFill>
          <bgColor theme="3" tint="0.59996337778862885"/>
        </patternFill>
      </fill>
    </dxf>
    <dxf>
      <font>
        <b/>
        <i val="0"/>
        <color auto="1"/>
      </font>
      <fill>
        <patternFill>
          <bgColor theme="5" tint="0.39994506668294322"/>
        </patternFill>
      </fill>
    </dxf>
    <dxf>
      <font>
        <b/>
        <i val="0"/>
        <color auto="1"/>
      </font>
      <fill>
        <patternFill>
          <bgColor theme="3" tint="0.59996337778862885"/>
        </patternFill>
      </fill>
    </dxf>
    <dxf>
      <font>
        <b val="0"/>
        <i val="0"/>
        <strike val="0"/>
        <condense val="0"/>
        <extend val="0"/>
        <outline val="0"/>
        <shadow val="0"/>
        <u val="none"/>
        <vertAlign val="baseline"/>
        <sz val="12"/>
        <color theme="1"/>
        <name val="Roboto"/>
        <scheme val="none"/>
      </font>
      <numFmt numFmtId="164" formatCode="&quot;$&quot;#,##0.00"/>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Roboto"/>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Roboto"/>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Roboto"/>
        <scheme val="none"/>
      </font>
      <numFmt numFmtId="22" formatCode="mmm\-yy"/>
      <fill>
        <patternFill patternType="solid">
          <fgColor indexed="64"/>
          <bgColor theme="6" tint="0.79998168889431442"/>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Roboto"/>
        <scheme val="none"/>
      </font>
      <numFmt numFmtId="22" formatCode="mmm\-yy"/>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Roboto"/>
        <scheme val="none"/>
      </font>
      <numFmt numFmtId="22" formatCode="mmm\-yy"/>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Roboto"/>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Roboto"/>
        <scheme val="none"/>
      </font>
      <fill>
        <patternFill patternType="solid">
          <fgColor indexed="64"/>
          <bgColor theme="6" tint="0.79998168889431442"/>
        </patternFill>
      </fill>
      <alignment horizontal="left" vertical="bottom" textRotation="0" wrapText="0" indent="0" justifyLastLine="0" shrinkToFit="0" readingOrder="0"/>
      <border diagonalUp="0" diagonalDown="0" outline="0">
        <left/>
        <right style="thin">
          <color auto="1"/>
        </right>
        <top style="thin">
          <color auto="1"/>
        </top>
        <bottom style="thin">
          <color auto="1"/>
        </bottom>
      </border>
      <protection locked="0" hidden="0"/>
    </dxf>
    <dxf>
      <border outline="0">
        <left style="medium">
          <color indexed="64"/>
        </left>
        <top style="medium">
          <color indexed="64"/>
        </top>
        <bottom style="medium">
          <color indexed="64"/>
        </bottom>
      </border>
    </dxf>
    <dxf>
      <font>
        <strike val="0"/>
        <outline val="0"/>
        <shadow val="0"/>
        <vertAlign val="baseline"/>
        <name val="Roboto"/>
        <scheme val="none"/>
      </font>
    </dxf>
    <dxf>
      <font>
        <b/>
        <i val="0"/>
        <strike val="0"/>
        <condense val="0"/>
        <extend val="0"/>
        <outline val="0"/>
        <shadow val="0"/>
        <u val="none"/>
        <vertAlign val="baseline"/>
        <sz val="12"/>
        <color theme="0"/>
        <name val="Roboto"/>
        <scheme val="none"/>
      </font>
      <fill>
        <patternFill patternType="solid">
          <fgColor indexed="64"/>
          <bgColor theme="1" tint="-0.499984740745262"/>
        </patternFill>
      </fill>
      <alignment horizontal="center" vertical="center" textRotation="0" wrapText="1" indent="0" justifyLastLine="0" shrinkToFit="0" readingOrder="0"/>
      <border diagonalUp="0" diagonalDown="0" outline="0">
        <left style="medium">
          <color indexed="64"/>
        </left>
        <right style="medium">
          <color indexed="64"/>
        </right>
        <top/>
        <bottom/>
      </border>
      <protection locked="1" hidden="0"/>
    </dxf>
    <dxf>
      <font>
        <b/>
        <i val="0"/>
        <strike val="0"/>
        <condense val="0"/>
        <extend val="0"/>
        <outline val="0"/>
        <shadow val="0"/>
        <u val="none"/>
        <vertAlign val="baseline"/>
        <sz val="12"/>
        <color rgb="FFFF0000"/>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top style="thin">
          <color theme="1"/>
        </top>
        <bottom style="thin">
          <color theme="1"/>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top style="thin">
          <color theme="1"/>
        </top>
        <bottom style="thin">
          <color theme="1"/>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left" vertical="bottom" textRotation="0" wrapText="0" indent="0" justifyLastLine="0" shrinkToFit="0" readingOrder="0"/>
      <border diagonalUp="0" diagonalDown="0" outline="0">
        <left/>
        <right style="medium">
          <color indexed="64"/>
        </right>
        <top style="thin">
          <color theme="1"/>
        </top>
        <bottom style="thin">
          <color theme="1"/>
        </bottom>
      </border>
      <protection locked="0" hidden="0"/>
    </dxf>
    <dxf>
      <border outline="0">
        <left style="medium">
          <color indexed="64"/>
        </left>
        <right style="medium">
          <color indexed="64"/>
        </right>
        <top style="medium">
          <color indexed="64"/>
        </top>
        <bottom style="thin">
          <color theme="1"/>
        </bottom>
      </border>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bottom" textRotation="0" wrapText="0" indent="0" justifyLastLine="0" shrinkToFit="0" readingOrder="0"/>
      <protection locked="0" hidden="0"/>
    </dxf>
    <dxf>
      <border outline="0">
        <bottom style="medium">
          <color indexed="64"/>
        </bottom>
      </border>
    </dxf>
    <dxf>
      <font>
        <b/>
        <i val="0"/>
        <strike val="0"/>
        <condense val="0"/>
        <extend val="0"/>
        <outline val="0"/>
        <shadow val="0"/>
        <u val="none"/>
        <vertAlign val="baseline"/>
        <sz val="12"/>
        <color theme="0"/>
        <name val="Roboto"/>
        <scheme val="none"/>
      </font>
      <fill>
        <patternFill patternType="solid">
          <fgColor indexed="64"/>
          <bgColor theme="1" tint="-0.499984740745262"/>
        </patternFill>
      </fill>
      <alignment horizontal="center" vertical="center" textRotation="0" wrapText="1" indent="0" justifyLastLine="0" shrinkToFit="0" readingOrder="0"/>
      <border diagonalUp="0" diagonalDown="0" outline="0">
        <left style="medium">
          <color indexed="64"/>
        </left>
        <right style="medium">
          <color indexed="64"/>
        </right>
        <top/>
        <bottom/>
      </border>
      <protection locked="1"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style="thin">
          <color indexed="64"/>
        </top>
        <bottom style="thin">
          <color indexed="64"/>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style="thin">
          <color indexed="64"/>
        </top>
        <bottom style="thin">
          <color indexed="64"/>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style="thin">
          <color indexed="64"/>
        </top>
        <bottom style="thin">
          <color indexed="64"/>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style="thin">
          <color indexed="64"/>
        </top>
        <bottom style="thin">
          <color indexed="64"/>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style="thin">
          <color indexed="64"/>
        </top>
        <bottom style="thin">
          <color indexed="64"/>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style="thin">
          <color indexed="64"/>
        </top>
        <bottom style="thin">
          <color indexed="64"/>
        </bottom>
      </border>
      <protection locked="0" hidden="0"/>
    </dxf>
    <dxf>
      <font>
        <b/>
        <i val="0"/>
        <strike val="0"/>
        <condense val="0"/>
        <extend val="0"/>
        <outline val="0"/>
        <shadow val="0"/>
        <u val="none"/>
        <vertAlign val="baseline"/>
        <sz val="12"/>
        <color auto="1"/>
        <name val="Roboto"/>
        <scheme val="none"/>
      </font>
      <fill>
        <patternFill patternType="none">
          <fgColor indexed="64"/>
          <bgColor auto="1"/>
        </patternFill>
      </fill>
      <alignment horizontal="left" vertical="center" textRotation="0" wrapText="0" indent="0" justifyLastLine="0" shrinkToFit="0" readingOrder="0"/>
      <border diagonalUp="0" diagonalDown="0" outline="0">
        <left/>
        <right style="medium">
          <color indexed="64"/>
        </right>
        <top style="thin">
          <color indexed="64"/>
        </top>
        <bottom style="thin">
          <color indexed="64"/>
        </bottom>
      </border>
      <protection locked="0" hidden="0"/>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2"/>
        <color auto="1"/>
        <name val="Roboto"/>
        <scheme val="none"/>
      </font>
      <fill>
        <patternFill patternType="none">
          <fgColor indexed="64"/>
          <bgColor auto="1"/>
        </patternFill>
      </fill>
      <alignment horizontal="center" vertical="center" textRotation="0" wrapText="0" indent="0" justifyLastLine="0" shrinkToFit="0" readingOrder="0"/>
      <protection locked="0" hidden="0"/>
    </dxf>
    <dxf>
      <border outline="0">
        <bottom style="medium">
          <color indexed="64"/>
        </bottom>
      </border>
    </dxf>
    <dxf>
      <font>
        <b/>
        <i val="0"/>
        <strike val="0"/>
        <condense val="0"/>
        <extend val="0"/>
        <outline val="0"/>
        <shadow val="0"/>
        <u val="none"/>
        <vertAlign val="baseline"/>
        <sz val="12"/>
        <color theme="0"/>
        <name val="Roboto"/>
        <scheme val="none"/>
      </font>
      <fill>
        <patternFill patternType="solid">
          <fgColor indexed="64"/>
          <bgColor theme="1" tint="-0.499984740745262"/>
        </patternFill>
      </fill>
      <alignment horizontal="center" vertical="center" textRotation="0" wrapText="1" indent="0" justifyLastLine="0" shrinkToFit="0" readingOrder="0"/>
      <border diagonalUp="0" diagonalDown="0" outline="0">
        <left style="medium">
          <color indexed="64"/>
        </left>
        <right style="medium">
          <color indexed="64"/>
        </right>
        <top/>
        <bottom/>
      </border>
      <protection locked="1" hidden="0"/>
    </dxf>
    <dxf>
      <font>
        <b val="0"/>
        <i val="0"/>
        <strike val="0"/>
        <condense val="0"/>
        <extend val="0"/>
        <outline val="0"/>
        <shadow val="0"/>
        <u val="none"/>
        <vertAlign val="baseline"/>
        <sz val="12"/>
        <color theme="1"/>
        <name val="Roboto"/>
        <scheme val="none"/>
      </font>
      <fill>
        <patternFill patternType="none">
          <fgColor indexed="64"/>
          <bgColor auto="1"/>
        </patternFill>
      </fill>
      <alignment horizontal="center" vertical="bottom" textRotation="0" wrapText="1"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val="0"/>
        <i val="0"/>
        <strike val="0"/>
        <condense val="0"/>
        <extend val="0"/>
        <outline val="0"/>
        <shadow val="0"/>
        <u val="none"/>
        <vertAlign val="baseline"/>
        <sz val="12"/>
        <color theme="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val="0"/>
        <i val="0"/>
        <strike val="0"/>
        <condense val="0"/>
        <extend val="0"/>
        <outline val="0"/>
        <shadow val="0"/>
        <u val="none"/>
        <vertAlign val="baseline"/>
        <sz val="12"/>
        <color theme="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val="0"/>
        <i val="0"/>
        <strike val="0"/>
        <condense val="0"/>
        <extend val="0"/>
        <outline val="0"/>
        <shadow val="0"/>
        <u val="none"/>
        <vertAlign val="baseline"/>
        <sz val="12"/>
        <color theme="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top style="thin">
          <color theme="1"/>
        </top>
        <bottom style="thin">
          <color theme="1"/>
        </bottom>
      </border>
      <protection locked="0" hidden="0"/>
    </dxf>
    <dxf>
      <font>
        <b val="0"/>
        <i val="0"/>
        <strike val="0"/>
        <condense val="0"/>
        <extend val="0"/>
        <outline val="0"/>
        <shadow val="0"/>
        <u val="none"/>
        <vertAlign val="baseline"/>
        <sz val="12"/>
        <color theme="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val="0"/>
        <i val="0"/>
        <strike val="0"/>
        <condense val="0"/>
        <extend val="0"/>
        <outline val="0"/>
        <shadow val="0"/>
        <u val="none"/>
        <vertAlign val="baseline"/>
        <sz val="12"/>
        <color theme="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val="0"/>
        <i val="0"/>
        <strike val="0"/>
        <condense val="0"/>
        <extend val="0"/>
        <outline val="0"/>
        <shadow val="0"/>
        <u val="none"/>
        <vertAlign val="baseline"/>
        <sz val="12"/>
        <color theme="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val="0"/>
        <i val="0"/>
        <strike val="0"/>
        <condense val="0"/>
        <extend val="0"/>
        <outline val="0"/>
        <shadow val="0"/>
        <u val="none"/>
        <vertAlign val="baseline"/>
        <sz val="12"/>
        <color theme="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top style="thin">
          <color theme="1"/>
        </top>
        <bottom style="thin">
          <color theme="1"/>
        </bottom>
      </border>
      <protection locked="0" hidden="0"/>
    </dxf>
    <dxf>
      <font>
        <b val="0"/>
        <i val="0"/>
        <strike val="0"/>
        <condense val="0"/>
        <extend val="0"/>
        <outline val="0"/>
        <shadow val="0"/>
        <u val="none"/>
        <vertAlign val="baseline"/>
        <sz val="12"/>
        <color theme="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val="0"/>
        <i val="0"/>
        <strike val="0"/>
        <condense val="0"/>
        <extend val="0"/>
        <outline val="0"/>
        <shadow val="0"/>
        <u val="none"/>
        <vertAlign val="baseline"/>
        <sz val="12"/>
        <color theme="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val="0"/>
        <i val="0"/>
        <strike val="0"/>
        <condense val="0"/>
        <extend val="0"/>
        <outline val="0"/>
        <shadow val="0"/>
        <u val="none"/>
        <vertAlign val="baseline"/>
        <sz val="12"/>
        <color theme="1"/>
        <name val="Roboto"/>
        <scheme val="none"/>
      </font>
      <fill>
        <patternFill patternType="none">
          <fgColor indexed="64"/>
          <bgColor auto="1"/>
        </patternFill>
      </fill>
      <alignment horizontal="center" vertical="bottom" textRotation="0" wrapText="0" indent="0" justifyLastLine="0" shrinkToFit="0" readingOrder="0"/>
      <border diagonalUp="0" diagonalDown="0" outline="0">
        <left style="medium">
          <color indexed="64"/>
        </left>
        <right style="medium">
          <color indexed="64"/>
        </right>
        <top style="thin">
          <color theme="1"/>
        </top>
        <bottom style="thin">
          <color theme="1"/>
        </bottom>
      </border>
      <protection locked="0" hidden="0"/>
    </dxf>
    <dxf>
      <font>
        <b val="0"/>
        <i val="0"/>
        <strike val="0"/>
        <condense val="0"/>
        <extend val="0"/>
        <outline val="0"/>
        <shadow val="0"/>
        <u val="none"/>
        <vertAlign val="baseline"/>
        <sz val="12"/>
        <color theme="1"/>
        <name val="Roboto"/>
        <scheme val="none"/>
      </font>
      <fill>
        <patternFill patternType="none">
          <fgColor indexed="64"/>
          <bgColor auto="1"/>
        </patternFill>
      </fill>
      <alignment horizontal="left" vertical="bottom" textRotation="0" wrapText="0" indent="0" justifyLastLine="0" shrinkToFit="0" readingOrder="0"/>
      <border diagonalUp="0" diagonalDown="0" outline="0">
        <left/>
        <right style="medium">
          <color indexed="64"/>
        </right>
        <top style="thin">
          <color theme="1"/>
        </top>
        <bottom style="thin">
          <color theme="1"/>
        </bottom>
      </border>
      <protection locked="0" hidden="0"/>
    </dxf>
    <dxf>
      <border outline="0">
        <left style="medium">
          <color indexed="64"/>
        </left>
        <right style="medium">
          <color indexed="64"/>
        </right>
        <top style="medium">
          <color indexed="64"/>
        </top>
        <bottom style="thin">
          <color theme="1"/>
        </bottom>
      </border>
    </dxf>
    <dxf>
      <font>
        <b val="0"/>
        <i val="0"/>
        <strike val="0"/>
        <condense val="0"/>
        <extend val="0"/>
        <outline val="0"/>
        <shadow val="0"/>
        <u val="none"/>
        <vertAlign val="baseline"/>
        <sz val="12"/>
        <color theme="1"/>
        <name val="Roboto"/>
        <scheme val="none"/>
      </font>
      <fill>
        <patternFill patternType="none">
          <fgColor indexed="64"/>
          <bgColor auto="1"/>
        </patternFill>
      </fill>
      <alignment horizontal="center" vertical="bottom" textRotation="0" wrapText="0" indent="0" justifyLastLine="0" shrinkToFit="0" readingOrder="0"/>
      <protection locked="0" hidden="0"/>
    </dxf>
    <dxf>
      <border outline="0">
        <bottom style="medium">
          <color indexed="64"/>
        </bottom>
      </border>
    </dxf>
    <dxf>
      <font>
        <b/>
        <i val="0"/>
        <strike val="0"/>
        <condense val="0"/>
        <extend val="0"/>
        <outline val="0"/>
        <shadow val="0"/>
        <u val="none"/>
        <vertAlign val="baseline"/>
        <sz val="14"/>
        <color theme="0"/>
        <name val="Roboto"/>
        <scheme val="none"/>
      </font>
      <fill>
        <patternFill patternType="solid">
          <fgColor indexed="64"/>
          <bgColor theme="1" tint="-0.499984740745262"/>
        </patternFill>
      </fill>
      <alignment horizontal="center" vertical="center" textRotation="0" wrapText="1" indent="0" justifyLastLine="0" shrinkToFit="0" readingOrder="0"/>
      <border diagonalUp="0" diagonalDown="0" outline="0">
        <left style="medium">
          <color indexed="64"/>
        </left>
        <right style="medium">
          <color indexed="64"/>
        </right>
        <top/>
        <bottom/>
      </border>
      <protection locked="1" hidden="0"/>
    </dxf>
    <dxf>
      <fill>
        <patternFill>
          <bgColor rgb="FFEAE6DE"/>
        </patternFill>
      </fill>
    </dxf>
  </dxfs>
  <tableStyles count="1" defaultTableStyle="TableStyleMedium9" defaultPivotStyle="PivotStyleLight16">
    <tableStyle name="Table Style 1" pivot="0" count="1" xr9:uid="{00000000-0011-0000-FFFF-FFFF00000000}">
      <tableStyleElement type="firstRowStripe" dxfId="89"/>
    </tableStyle>
  </tableStyles>
  <colors>
    <mruColors>
      <color rgb="FFDBF6FD"/>
      <color rgb="FFF0FBFE"/>
      <color rgb="FFE2F9FE"/>
      <color rgb="FFDAEAFE"/>
      <color rgb="FFEFECE5"/>
      <color rgb="FFEAE6DE"/>
      <color rgb="FFDCE1C9"/>
      <color rgb="FFE4DFD4"/>
      <color rgb="FFEB904B"/>
      <color rgb="FFEFEF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CJ</a:t>
            </a:r>
            <a:r>
              <a:rPr lang="en-US" baseline="0"/>
              <a:t> </a:t>
            </a:r>
            <a:r>
              <a:rPr lang="en-US"/>
              <a:t>Actual</a:t>
            </a:r>
            <a:r>
              <a:rPr lang="en-US" baseline="0"/>
              <a:t> Monthly Updates / Projected Monthly Updates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PROJECTIONS!$B$74</c:f>
              <c:strCache>
                <c:ptCount val="1"/>
                <c:pt idx="0">
                  <c:v>CJ MONTHLY UPDATES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(PROJECTIONS!$C$68,PROJECTIONS!$F$68,PROJECTIONS!$I$68,PROJECTIONS!$L$68,PROJECTIONS!$O$68,PROJECTIONS!$R$68,PROJECTIONS!$U$68,PROJECTIONS!$X$68,PROJECTIONS!$AA$68,PROJECTIONS!$AD$68,PROJECTIONS!$AG$68,PROJECTIONS!$AJ$68)</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(PROJECTIONS!$C$74,PROJECTIONS!$F$74,PROJECTIONS!$I$74,PROJECTIONS!$L$74,PROJECTIONS!$O$74,PROJECTIONS!$R$74,PROJECTIONS!$U$74,PROJECTIONS!$X$74,PROJECTIONS!$AA$74,PROJECTIONS!$AD$74,PROJECTIONS!$AG$74,PROJECTIONS!$AJ$74)</c:f>
              <c:numCache>
                <c:formatCode>General</c:formatCode>
                <c:ptCount val="12"/>
              </c:numCache>
            </c:numRef>
          </c:val>
          <c:extLst>
            <c:ext xmlns:c16="http://schemas.microsoft.com/office/drawing/2014/chart" uri="{C3380CC4-5D6E-409C-BE32-E72D297353CC}">
              <c16:uniqueId val="{00000000-E9F2-4ADC-932E-567AE7FB5657}"/>
            </c:ext>
          </c:extLst>
        </c:ser>
        <c:dLbls>
          <c:dLblPos val="inBase"/>
          <c:showLegendKey val="0"/>
          <c:showVal val="1"/>
          <c:showCatName val="0"/>
          <c:showSerName val="0"/>
          <c:showPercent val="0"/>
          <c:showBubbleSize val="0"/>
        </c:dLbls>
        <c:gapWidth val="219"/>
        <c:axId val="871549295"/>
        <c:axId val="871549775"/>
      </c:barChart>
      <c:lineChart>
        <c:grouping val="standard"/>
        <c:varyColors val="0"/>
        <c:ser>
          <c:idx val="1"/>
          <c:order val="1"/>
          <c:tx>
            <c:strRef>
              <c:f>PROJECTIONS!$D$70</c:f>
              <c:strCache>
                <c:ptCount val="1"/>
                <c:pt idx="0">
                  <c:v>PROJECTED</c:v>
                </c:pt>
              </c:strCache>
            </c:strRef>
          </c:tx>
          <c:spPr>
            <a:ln w="57150" cap="rnd">
              <a:solidFill>
                <a:schemeClr val="tx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(PROJECTIONS!$A$74,PROJECTIONS!$D$74,PROJECTIONS!$G$74,PROJECTIONS!$J$74,PROJECTIONS!$M$74,PROJECTIONS!$P$74,PROJECTIONS!$S$74,PROJECTIONS!$V$74,PROJECTIONS!$Y$74,PROJECTIONS!$AB$74,PROJECTIONS!$AE$74,PROJECTIONS!$AH$74)</c:f>
              <c:numCache>
                <c:formatCode>General</c:formatCode>
                <c:ptCount val="12"/>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3-E9F2-4ADC-932E-567AE7FB5657}"/>
            </c:ext>
          </c:extLst>
        </c:ser>
        <c:dLbls>
          <c:showLegendKey val="0"/>
          <c:showVal val="1"/>
          <c:showCatName val="0"/>
          <c:showSerName val="0"/>
          <c:showPercent val="0"/>
          <c:showBubbleSize val="0"/>
        </c:dLbls>
        <c:marker val="1"/>
        <c:smooth val="0"/>
        <c:axId val="871549295"/>
        <c:axId val="871549775"/>
      </c:lineChart>
      <c:catAx>
        <c:axId val="87154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71549775"/>
        <c:crosses val="autoZero"/>
        <c:auto val="1"/>
        <c:lblAlgn val="ctr"/>
        <c:lblOffset val="100"/>
        <c:noMultiLvlLbl val="0"/>
      </c:catAx>
      <c:valAx>
        <c:axId val="87154977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7154929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sz="1400" b="1" i="0" u="none" strike="noStrike" kern="1200" spc="0" baseline="0">
                <a:solidFill>
                  <a:sysClr val="windowText" lastClr="000000"/>
                </a:solidFill>
              </a:rPr>
              <a:t>MAIN</a:t>
            </a:r>
            <a:r>
              <a:rPr lang="en-US" sz="1400" b="0" i="0" u="none" strike="noStrike" kern="1200" spc="0" baseline="0">
                <a:solidFill>
                  <a:sysClr val="windowText" lastClr="000000"/>
                </a:solidFill>
              </a:rPr>
              <a:t> - MONTHLY EXPENDITURES WITH REMAINING MONTHLY TARGET</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v>MONTHLY EXPENDITURES</c:v>
          </c:tx>
          <c:spPr>
            <a:solidFill>
              <a:schemeClr val="accent1"/>
            </a:solidFill>
            <a:ln>
              <a:noFill/>
            </a:ln>
            <a:effectLst/>
          </c:spPr>
          <c:invertIfNegative val="0"/>
          <c:cat>
            <c:strRef>
              <c:f>PROJECTIONS!$C$96:$AK$96</c:f>
              <c:strCache>
                <c:ptCount val="34"/>
                <c:pt idx="0">
                  <c:v>JULY </c:v>
                </c:pt>
                <c:pt idx="3">
                  <c:v>AUGUST</c:v>
                </c:pt>
                <c:pt idx="6">
                  <c:v>SEPTEMBER</c:v>
                </c:pt>
                <c:pt idx="9">
                  <c:v>OCTOBER</c:v>
                </c:pt>
                <c:pt idx="12">
                  <c:v>NOVEMBER</c:v>
                </c:pt>
                <c:pt idx="15">
                  <c:v>DECEMBER</c:v>
                </c:pt>
                <c:pt idx="18">
                  <c:v>JANUARY</c:v>
                </c:pt>
                <c:pt idx="21">
                  <c:v>FEBRUARY</c:v>
                </c:pt>
                <c:pt idx="24">
                  <c:v>MARCH</c:v>
                </c:pt>
                <c:pt idx="27">
                  <c:v>APRIL</c:v>
                </c:pt>
                <c:pt idx="30">
                  <c:v>MAY</c:v>
                </c:pt>
                <c:pt idx="33">
                  <c:v>JUNE</c:v>
                </c:pt>
              </c:strCache>
            </c:strRef>
          </c:cat>
          <c:val>
            <c:numRef>
              <c:f>PROJECTIONS!$C$98:$AK$98</c:f>
              <c:numCache>
                <c:formatCode>_("$"* #,##0.00_);_("$"* \(#,##0.00\);_("$"* "-"??_);_(@_)</c:formatCode>
                <c:ptCount val="35"/>
              </c:numCache>
            </c:numRef>
          </c:val>
          <c:extLst>
            <c:ext xmlns:c16="http://schemas.microsoft.com/office/drawing/2014/chart" uri="{C3380CC4-5D6E-409C-BE32-E72D297353CC}">
              <c16:uniqueId val="{00000000-42EC-40B6-899E-CA94D877E1D0}"/>
            </c:ext>
          </c:extLst>
        </c:ser>
        <c:dLbls>
          <c:showLegendKey val="0"/>
          <c:showVal val="0"/>
          <c:showCatName val="0"/>
          <c:showSerName val="0"/>
          <c:showPercent val="0"/>
          <c:showBubbleSize val="0"/>
        </c:dLbls>
        <c:gapWidth val="0"/>
        <c:axId val="2018215455"/>
        <c:axId val="2018212095"/>
      </c:barChart>
      <c:lineChart>
        <c:grouping val="standard"/>
        <c:varyColors val="0"/>
        <c:ser>
          <c:idx val="1"/>
          <c:order val="1"/>
          <c:tx>
            <c:v>MONTHLY TARGET</c:v>
          </c:tx>
          <c:spPr>
            <a:ln w="76200" cap="rnd" cmpd="tri">
              <a:solidFill>
                <a:schemeClr val="tx1"/>
              </a:solidFill>
              <a:round/>
            </a:ln>
            <a:effectLst/>
          </c:spPr>
          <c:marker>
            <c:symbol val="circle"/>
            <c:size val="5"/>
            <c:spPr>
              <a:solidFill>
                <a:srgbClr val="C00000"/>
              </a:solidFill>
              <a:ln w="76200">
                <a:solidFill>
                  <a:schemeClr val="tx1"/>
                </a:solidFill>
              </a:ln>
              <a:effectLst/>
            </c:spPr>
          </c:marker>
          <c:cat>
            <c:strRef>
              <c:f>PROJECTIONS!$C$96:$AK$96</c:f>
              <c:strCache>
                <c:ptCount val="34"/>
                <c:pt idx="0">
                  <c:v>JULY </c:v>
                </c:pt>
                <c:pt idx="3">
                  <c:v>AUGUST</c:v>
                </c:pt>
                <c:pt idx="6">
                  <c:v>SEPTEMBER</c:v>
                </c:pt>
                <c:pt idx="9">
                  <c:v>OCTOBER</c:v>
                </c:pt>
                <c:pt idx="12">
                  <c:v>NOVEMBER</c:v>
                </c:pt>
                <c:pt idx="15">
                  <c:v>DECEMBER</c:v>
                </c:pt>
                <c:pt idx="18">
                  <c:v>JANUARY</c:v>
                </c:pt>
                <c:pt idx="21">
                  <c:v>FEBRUARY</c:v>
                </c:pt>
                <c:pt idx="24">
                  <c:v>MARCH</c:v>
                </c:pt>
                <c:pt idx="27">
                  <c:v>APRIL</c:v>
                </c:pt>
                <c:pt idx="30">
                  <c:v>MAY</c:v>
                </c:pt>
                <c:pt idx="33">
                  <c:v>JUNE</c:v>
                </c:pt>
              </c:strCache>
            </c:strRef>
          </c:cat>
          <c:val>
            <c:numRef>
              <c:f>PROJECTIONS!$C$108:$AK$108</c:f>
              <c:numCache>
                <c:formatCode>"$"#,##0.00</c:formatCode>
                <c:ptCount val="35"/>
                <c:pt idx="0">
                  <c:v>0</c:v>
                </c:pt>
                <c:pt idx="3">
                  <c:v>0</c:v>
                </c:pt>
                <c:pt idx="6">
                  <c:v>0</c:v>
                </c:pt>
                <c:pt idx="9">
                  <c:v>0</c:v>
                </c:pt>
                <c:pt idx="12">
                  <c:v>0</c:v>
                </c:pt>
                <c:pt idx="15">
                  <c:v>0</c:v>
                </c:pt>
                <c:pt idx="18">
                  <c:v>0</c:v>
                </c:pt>
                <c:pt idx="21">
                  <c:v>0</c:v>
                </c:pt>
                <c:pt idx="24">
                  <c:v>0</c:v>
                </c:pt>
                <c:pt idx="27">
                  <c:v>0</c:v>
                </c:pt>
                <c:pt idx="30">
                  <c:v>0</c:v>
                </c:pt>
                <c:pt idx="33">
                  <c:v>0</c:v>
                </c:pt>
              </c:numCache>
            </c:numRef>
          </c:val>
          <c:smooth val="0"/>
          <c:extLst>
            <c:ext xmlns:c16="http://schemas.microsoft.com/office/drawing/2014/chart" uri="{C3380CC4-5D6E-409C-BE32-E72D297353CC}">
              <c16:uniqueId val="{00000001-42EC-40B6-899E-CA94D877E1D0}"/>
            </c:ext>
          </c:extLst>
        </c:ser>
        <c:dLbls>
          <c:showLegendKey val="0"/>
          <c:showVal val="0"/>
          <c:showCatName val="0"/>
          <c:showSerName val="0"/>
          <c:showPercent val="0"/>
          <c:showBubbleSize val="0"/>
        </c:dLbls>
        <c:marker val="1"/>
        <c:smooth val="0"/>
        <c:axId val="2018215455"/>
        <c:axId val="2018212095"/>
      </c:lineChart>
      <c:catAx>
        <c:axId val="201821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018212095"/>
        <c:crosses val="autoZero"/>
        <c:auto val="1"/>
        <c:lblAlgn val="ctr"/>
        <c:lblOffset val="100"/>
        <c:noMultiLvlLbl val="0"/>
      </c:catAx>
      <c:valAx>
        <c:axId val="2018212095"/>
        <c:scaling>
          <c:orientation val="minMax"/>
        </c:scaling>
        <c:delete val="0"/>
        <c:axPos val="l"/>
        <c:numFmt formatCode="_(&quot;$&quot;* #,##0.00_);_(&quot;$&quot;* \(#,##0.00\);_(&quot;$&quot;*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0182154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sz="1400" b="0" i="0" u="none" strike="noStrike" kern="1200" spc="0" baseline="0">
                <a:solidFill>
                  <a:sysClr val="windowText" lastClr="000000"/>
                </a:solidFill>
              </a:rPr>
              <a:t>WC  Actual Monthly Updates / Projected Monthly Updates</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v>WC MONTHLY UPDATES</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(PROJECTIONS!$C$77,PROJECTIONS!$F$77,PROJECTIONS!$I$77,PROJECTIONS!$L$77,PROJECTIONS!$O$77,PROJECTIONS!$R$77,PROJECTIONS!$U$77,PROJECTIONS!$X$77,PROJECTIONS!$AA$77,PROJECTIONS!$AD$77,PROJECTIONS!$AG$77,PROJECTIONS!$AJ$77)</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(PROJECTIONS!$C$83,PROJECTIONS!$F$83,PROJECTIONS!$I$83,PROJECTIONS!$L$83,PROJECTIONS!$O$83,PROJECTIONS!$R$83,PROJECTIONS!$U$83,PROJECTIONS!$X$83,PROJECTIONS!$AA$83,PROJECTIONS!$AD$83,PROJECTIONS!$AG$83,PROJECTIONS!$AJ$83)</c:f>
              <c:numCache>
                <c:formatCode>General</c:formatCode>
                <c:ptCount val="12"/>
              </c:numCache>
            </c:numRef>
          </c:val>
          <c:extLst>
            <c:ext xmlns:c16="http://schemas.microsoft.com/office/drawing/2014/chart" uri="{C3380CC4-5D6E-409C-BE32-E72D297353CC}">
              <c16:uniqueId val="{00000000-3095-4E05-9EB0-15380E6DACE5}"/>
            </c:ext>
          </c:extLst>
        </c:ser>
        <c:dLbls>
          <c:dLblPos val="inBase"/>
          <c:showLegendKey val="0"/>
          <c:showVal val="1"/>
          <c:showCatName val="0"/>
          <c:showSerName val="0"/>
          <c:showPercent val="0"/>
          <c:showBubbleSize val="0"/>
        </c:dLbls>
        <c:gapWidth val="219"/>
        <c:axId val="821928031"/>
        <c:axId val="821929471"/>
      </c:barChart>
      <c:lineChart>
        <c:grouping val="standard"/>
        <c:varyColors val="0"/>
        <c:ser>
          <c:idx val="1"/>
          <c:order val="1"/>
          <c:tx>
            <c:v>PROJECTED</c:v>
          </c:tx>
          <c:spPr>
            <a:ln w="57150" cap="rnd">
              <a:solidFill>
                <a:schemeClr val="tx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(PROJECTIONS!$A$78,PROJECTIONS!$D$83,PROJECTIONS!$G$83,PROJECTIONS!$J$83,PROJECTIONS!$M$83,PROJECTIONS!$P$83,PROJECTIONS!$S$83,PROJECTIONS!$V$83,PROJECTIONS!$Y$83,PROJECTIONS!$AB$83,PROJECTIONS!$AE$83,PROJECTIONS!$AH$83)</c:f>
              <c:numCache>
                <c:formatCode>General</c:formatCode>
                <c:ptCount val="12"/>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3-3095-4E05-9EB0-15380E6DACE5}"/>
            </c:ext>
          </c:extLst>
        </c:ser>
        <c:dLbls>
          <c:showLegendKey val="0"/>
          <c:showVal val="1"/>
          <c:showCatName val="0"/>
          <c:showSerName val="0"/>
          <c:showPercent val="0"/>
          <c:showBubbleSize val="0"/>
        </c:dLbls>
        <c:marker val="1"/>
        <c:smooth val="0"/>
        <c:axId val="821928031"/>
        <c:axId val="821929471"/>
      </c:lineChart>
      <c:catAx>
        <c:axId val="8219280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21929471"/>
        <c:crosses val="autoZero"/>
        <c:auto val="1"/>
        <c:lblAlgn val="ctr"/>
        <c:lblOffset val="100"/>
        <c:noMultiLvlLbl val="0"/>
      </c:catAx>
      <c:valAx>
        <c:axId val="82192947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2192803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b="1">
                <a:solidFill>
                  <a:sysClr val="windowText" lastClr="000000"/>
                </a:solidFill>
              </a:rPr>
              <a:t>LEP</a:t>
            </a:r>
            <a:r>
              <a:rPr lang="en-US" baseline="0"/>
              <a:t> - </a:t>
            </a:r>
            <a:r>
              <a:rPr lang="en-US"/>
              <a:t>MONTHLY EXPENDITURES WITH REMAINING MONTHLY TARGET</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v>MONTHLY EXPENDITURE</c:v>
          </c:tx>
          <c:spPr>
            <a:solidFill>
              <a:schemeClr val="accent1"/>
            </a:solidFill>
            <a:ln>
              <a:noFill/>
            </a:ln>
            <a:effectLst/>
          </c:spPr>
          <c:invertIfNegative val="0"/>
          <c:cat>
            <c:strRef>
              <c:f>PROJECTIONS!$C$109:$AK$109</c:f>
              <c:strCache>
                <c:ptCount val="34"/>
                <c:pt idx="0">
                  <c:v>JULY</c:v>
                </c:pt>
                <c:pt idx="3">
                  <c:v>AUGUST </c:v>
                </c:pt>
                <c:pt idx="6">
                  <c:v>SEPTEMBER</c:v>
                </c:pt>
                <c:pt idx="9">
                  <c:v>OCTOBER</c:v>
                </c:pt>
                <c:pt idx="12">
                  <c:v>NOVEMBER</c:v>
                </c:pt>
                <c:pt idx="15">
                  <c:v>DECEMBER</c:v>
                </c:pt>
                <c:pt idx="18">
                  <c:v>JANUARY</c:v>
                </c:pt>
                <c:pt idx="21">
                  <c:v>FEBRUARY</c:v>
                </c:pt>
                <c:pt idx="24">
                  <c:v>MARCH</c:v>
                </c:pt>
                <c:pt idx="27">
                  <c:v>APRIL</c:v>
                </c:pt>
                <c:pt idx="30">
                  <c:v>MAY</c:v>
                </c:pt>
                <c:pt idx="33">
                  <c:v>JUNE</c:v>
                </c:pt>
              </c:strCache>
            </c:strRef>
          </c:cat>
          <c:val>
            <c:numRef>
              <c:f>PROJECTIONS!$C$111:$AK$111</c:f>
              <c:numCache>
                <c:formatCode>_("$"* #,##0.00_);_("$"* \(#,##0.00\);_("$"* "-"??_);_(@_)</c:formatCode>
                <c:ptCount val="35"/>
              </c:numCache>
            </c:numRef>
          </c:val>
          <c:extLst>
            <c:ext xmlns:c16="http://schemas.microsoft.com/office/drawing/2014/chart" uri="{C3380CC4-5D6E-409C-BE32-E72D297353CC}">
              <c16:uniqueId val="{00000000-690E-4E13-BEF9-8B65FEAA912F}"/>
            </c:ext>
          </c:extLst>
        </c:ser>
        <c:dLbls>
          <c:showLegendKey val="0"/>
          <c:showVal val="0"/>
          <c:showCatName val="0"/>
          <c:showSerName val="0"/>
          <c:showPercent val="0"/>
          <c:showBubbleSize val="0"/>
        </c:dLbls>
        <c:gapWidth val="0"/>
        <c:axId val="2018215455"/>
        <c:axId val="2018212095"/>
      </c:barChart>
      <c:lineChart>
        <c:grouping val="standard"/>
        <c:varyColors val="0"/>
        <c:ser>
          <c:idx val="1"/>
          <c:order val="1"/>
          <c:tx>
            <c:v>REMAINING MONTHLY TARGET</c:v>
          </c:tx>
          <c:spPr>
            <a:ln w="76200" cap="rnd">
              <a:solidFill>
                <a:schemeClr val="tx1"/>
              </a:solidFill>
              <a:round/>
            </a:ln>
            <a:effectLst/>
          </c:spPr>
          <c:marker>
            <c:symbol val="circle"/>
            <c:size val="5"/>
            <c:spPr>
              <a:solidFill>
                <a:schemeClr val="accent2"/>
              </a:solidFill>
              <a:ln w="76200">
                <a:solidFill>
                  <a:schemeClr val="tx1"/>
                </a:solidFill>
              </a:ln>
              <a:effectLst/>
            </c:spPr>
          </c:marker>
          <c:cat>
            <c:strRef>
              <c:f>PROJECTIONS!$C$109:$AK$109</c:f>
              <c:strCache>
                <c:ptCount val="34"/>
                <c:pt idx="0">
                  <c:v>JULY</c:v>
                </c:pt>
                <c:pt idx="3">
                  <c:v>AUGUST </c:v>
                </c:pt>
                <c:pt idx="6">
                  <c:v>SEPTEMBER</c:v>
                </c:pt>
                <c:pt idx="9">
                  <c:v>OCTOBER</c:v>
                </c:pt>
                <c:pt idx="12">
                  <c:v>NOVEMBER</c:v>
                </c:pt>
                <c:pt idx="15">
                  <c:v>DECEMBER</c:v>
                </c:pt>
                <c:pt idx="18">
                  <c:v>JANUARY</c:v>
                </c:pt>
                <c:pt idx="21">
                  <c:v>FEBRUARY</c:v>
                </c:pt>
                <c:pt idx="24">
                  <c:v>MARCH</c:v>
                </c:pt>
                <c:pt idx="27">
                  <c:v>APRIL</c:v>
                </c:pt>
                <c:pt idx="30">
                  <c:v>MAY</c:v>
                </c:pt>
                <c:pt idx="33">
                  <c:v>JUNE</c:v>
                </c:pt>
              </c:strCache>
            </c:strRef>
          </c:cat>
          <c:val>
            <c:numRef>
              <c:f>PROJECTIONS!$C$121:$AK$121</c:f>
              <c:numCache>
                <c:formatCode>"$"#,##0.00</c:formatCode>
                <c:ptCount val="35"/>
                <c:pt idx="0">
                  <c:v>0</c:v>
                </c:pt>
                <c:pt idx="3">
                  <c:v>0</c:v>
                </c:pt>
                <c:pt idx="6">
                  <c:v>0</c:v>
                </c:pt>
                <c:pt idx="9">
                  <c:v>0</c:v>
                </c:pt>
                <c:pt idx="12">
                  <c:v>0</c:v>
                </c:pt>
                <c:pt idx="15">
                  <c:v>0</c:v>
                </c:pt>
                <c:pt idx="18">
                  <c:v>0</c:v>
                </c:pt>
                <c:pt idx="21">
                  <c:v>0</c:v>
                </c:pt>
                <c:pt idx="24">
                  <c:v>0</c:v>
                </c:pt>
                <c:pt idx="27">
                  <c:v>0</c:v>
                </c:pt>
                <c:pt idx="30">
                  <c:v>0</c:v>
                </c:pt>
                <c:pt idx="33">
                  <c:v>0</c:v>
                </c:pt>
              </c:numCache>
            </c:numRef>
          </c:val>
          <c:smooth val="0"/>
          <c:extLst>
            <c:ext xmlns:c16="http://schemas.microsoft.com/office/drawing/2014/chart" uri="{C3380CC4-5D6E-409C-BE32-E72D297353CC}">
              <c16:uniqueId val="{00000003-690E-4E13-BEF9-8B65FEAA912F}"/>
            </c:ext>
          </c:extLst>
        </c:ser>
        <c:dLbls>
          <c:showLegendKey val="0"/>
          <c:showVal val="0"/>
          <c:showCatName val="0"/>
          <c:showSerName val="0"/>
          <c:showPercent val="0"/>
          <c:showBubbleSize val="0"/>
        </c:dLbls>
        <c:marker val="1"/>
        <c:smooth val="0"/>
        <c:axId val="2018215455"/>
        <c:axId val="2018212095"/>
      </c:lineChart>
      <c:catAx>
        <c:axId val="201821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018212095"/>
        <c:crosses val="autoZero"/>
        <c:auto val="1"/>
        <c:lblAlgn val="ctr"/>
        <c:lblOffset val="100"/>
        <c:noMultiLvlLbl val="0"/>
      </c:catAx>
      <c:valAx>
        <c:axId val="2018212095"/>
        <c:scaling>
          <c:orientation val="minMax"/>
        </c:scaling>
        <c:delete val="0"/>
        <c:axPos val="l"/>
        <c:numFmt formatCode="_(&quot;$&quot;* #,##0.00_);_(&quot;$&quot;* \(#,##0.00\);_(&quot;$&quot;*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0182154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sz="1400" b="0" i="0" u="none" strike="noStrike" kern="1200" spc="0" baseline="0">
                <a:solidFill>
                  <a:sysClr val="windowText" lastClr="000000"/>
                </a:solidFill>
              </a:rPr>
              <a:t>LEP Actual Monthly Updates / Projected Monthly Updates</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v>LEP MONTHLY UPDATES</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(PROJECTIONS!$C$77,PROJECTIONS!$F$77,PROJECTIONS!$I$77,PROJECTIONS!$L$77,PROJECTIONS!$O$77,PROJECTIONS!$R$77,PROJECTIONS!$U$77,PROJECTIONS!$X$77,PROJECTIONS!$AA$77,PROJECTIONS!$AD$77,PROJECTIONS!$AG$77,PROJECTIONS!$AJ$77)</c:f>
              <c:strCache>
                <c:ptCount val="12"/>
                <c:pt idx="0">
                  <c:v>JULY</c:v>
                </c:pt>
                <c:pt idx="1">
                  <c:v>AUGUST</c:v>
                </c:pt>
                <c:pt idx="2">
                  <c:v>SEPTEMBER</c:v>
                </c:pt>
                <c:pt idx="3">
                  <c:v>OCTOBER</c:v>
                </c:pt>
                <c:pt idx="4">
                  <c:v>NOVEMBER</c:v>
                </c:pt>
                <c:pt idx="5">
                  <c:v>DECEMBER</c:v>
                </c:pt>
                <c:pt idx="6">
                  <c:v>JANUARY</c:v>
                </c:pt>
                <c:pt idx="7">
                  <c:v>FEBRUARY</c:v>
                </c:pt>
                <c:pt idx="8">
                  <c:v>MARCH</c:v>
                </c:pt>
                <c:pt idx="9">
                  <c:v>APRIL</c:v>
                </c:pt>
                <c:pt idx="10">
                  <c:v>MAY</c:v>
                </c:pt>
                <c:pt idx="11">
                  <c:v>JUNE</c:v>
                </c:pt>
              </c:strCache>
            </c:strRef>
          </c:cat>
          <c:val>
            <c:numRef>
              <c:f>(PROJECTIONS!$C$92,PROJECTIONS!$F$92,PROJECTIONS!$I$92,PROJECTIONS!$L$92,PROJECTIONS!$O$92,PROJECTIONS!$R$92,PROJECTIONS!$U$92,PROJECTIONS!$X$92,PROJECTIONS!$AA$92,PROJECTIONS!$AD$92,PROJECTIONS!$AG$92,PROJECTIONS!$AJ$92)</c:f>
              <c:numCache>
                <c:formatCode>General</c:formatCode>
                <c:ptCount val="12"/>
              </c:numCache>
            </c:numRef>
          </c:val>
          <c:extLst>
            <c:ext xmlns:c16="http://schemas.microsoft.com/office/drawing/2014/chart" uri="{C3380CC4-5D6E-409C-BE32-E72D297353CC}">
              <c16:uniqueId val="{00000000-70DF-497B-8511-BFCFE401FC14}"/>
            </c:ext>
          </c:extLst>
        </c:ser>
        <c:dLbls>
          <c:dLblPos val="inBase"/>
          <c:showLegendKey val="0"/>
          <c:showVal val="1"/>
          <c:showCatName val="0"/>
          <c:showSerName val="0"/>
          <c:showPercent val="0"/>
          <c:showBubbleSize val="0"/>
        </c:dLbls>
        <c:gapWidth val="219"/>
        <c:axId val="821928031"/>
        <c:axId val="821929471"/>
      </c:barChart>
      <c:lineChart>
        <c:grouping val="standard"/>
        <c:varyColors val="0"/>
        <c:ser>
          <c:idx val="1"/>
          <c:order val="1"/>
          <c:tx>
            <c:v>PROJECTED</c:v>
          </c:tx>
          <c:spPr>
            <a:ln w="57150"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(PROJECTIONS!$A$92,PROJECTIONS!$D$92,PROJECTIONS!$G$92,PROJECTIONS!$J$92,PROJECTIONS!$M$92,PROJECTIONS!$P$92,PROJECTIONS!$S$92,PROJECTIONS!$V$92,PROJECTIONS!$Y$92,PROJECTIONS!$AB$92,PROJECTIONS!$AE$92,PROJECTIONS!$AH$92)</c:f>
              <c:numCache>
                <c:formatCode>General</c:formatCode>
                <c:ptCount val="12"/>
                <c:pt idx="1">
                  <c:v>#N/A</c:v>
                </c:pt>
                <c:pt idx="2">
                  <c:v>#N/A</c:v>
                </c:pt>
                <c:pt idx="3">
                  <c:v>#N/A</c:v>
                </c:pt>
                <c:pt idx="4">
                  <c:v>#N/A</c:v>
                </c:pt>
                <c:pt idx="5">
                  <c:v>#N/A</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70DF-497B-8511-BFCFE401FC14}"/>
            </c:ext>
          </c:extLst>
        </c:ser>
        <c:dLbls>
          <c:showLegendKey val="0"/>
          <c:showVal val="1"/>
          <c:showCatName val="0"/>
          <c:showSerName val="0"/>
          <c:showPercent val="0"/>
          <c:showBubbleSize val="0"/>
        </c:dLbls>
        <c:marker val="1"/>
        <c:smooth val="0"/>
        <c:axId val="821928031"/>
        <c:axId val="821929471"/>
      </c:lineChart>
      <c:catAx>
        <c:axId val="8219280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21929471"/>
        <c:crosses val="autoZero"/>
        <c:auto val="1"/>
        <c:lblAlgn val="ctr"/>
        <c:lblOffset val="100"/>
        <c:noMultiLvlLbl val="0"/>
      </c:catAx>
      <c:valAx>
        <c:axId val="82192947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821928031"/>
        <c:crosses val="autoZero"/>
        <c:crossBetween val="between"/>
      </c:valAx>
      <c:spPr>
        <a:noFill/>
        <a:ln>
          <a:noFill/>
        </a:ln>
        <a:effectLst/>
      </c:spPr>
    </c:plotArea>
    <c:legend>
      <c:legendPos val="r"/>
      <c:overlay val="0"/>
      <c:spPr>
        <a:noFill/>
        <a:ln w="76200">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image" Target="../media/image7.png"/><Relationship Id="rId7" Type="http://schemas.openxmlformats.org/officeDocument/2006/relationships/image" Target="../media/image11.png"/><Relationship Id="rId12" Type="http://schemas.openxmlformats.org/officeDocument/2006/relationships/image" Target="../media/image15.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10.png"/><Relationship Id="rId11" Type="http://schemas.openxmlformats.org/officeDocument/2006/relationships/image" Target="../media/image14.png"/><Relationship Id="rId5" Type="http://schemas.openxmlformats.org/officeDocument/2006/relationships/image" Target="../media/image9.png"/><Relationship Id="rId10" Type="http://schemas.openxmlformats.org/officeDocument/2006/relationships/image" Target="../media/image13.png"/><Relationship Id="rId4" Type="http://schemas.openxmlformats.org/officeDocument/2006/relationships/image" Target="../media/image8.png"/><Relationship Id="rId9" Type="http://schemas.openxmlformats.org/officeDocument/2006/relationships/image" Target="../media/image12.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590196</xdr:colOff>
      <xdr:row>126</xdr:row>
      <xdr:rowOff>18658</xdr:rowOff>
    </xdr:from>
    <xdr:to>
      <xdr:col>10</xdr:col>
      <xdr:colOff>535780</xdr:colOff>
      <xdr:row>214</xdr:row>
      <xdr:rowOff>18122</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590196" y="18259033"/>
          <a:ext cx="7517959" cy="4852059"/>
        </a:xfrm>
        <a:prstGeom prst="rect">
          <a:avLst/>
        </a:prstGeom>
      </xdr:spPr>
    </xdr:pic>
    <xdr:clientData/>
  </xdr:twoCellAnchor>
  <xdr:twoCellAnchor editAs="oneCell">
    <xdr:from>
      <xdr:col>0</xdr:col>
      <xdr:colOff>51955</xdr:colOff>
      <xdr:row>123</xdr:row>
      <xdr:rowOff>8464</xdr:rowOff>
    </xdr:from>
    <xdr:to>
      <xdr:col>15</xdr:col>
      <xdr:colOff>8543</xdr:colOff>
      <xdr:row>224</xdr:row>
      <xdr:rowOff>123233</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stretch>
          <a:fillRect/>
        </a:stretch>
      </xdr:blipFill>
      <xdr:spPr>
        <a:xfrm>
          <a:off x="51955" y="19136396"/>
          <a:ext cx="10546656" cy="6894838"/>
        </a:xfrm>
        <a:prstGeom prst="rect">
          <a:avLst/>
        </a:prstGeom>
      </xdr:spPr>
    </xdr:pic>
    <xdr:clientData/>
  </xdr:twoCellAnchor>
  <xdr:twoCellAnchor editAs="oneCell">
    <xdr:from>
      <xdr:col>0</xdr:col>
      <xdr:colOff>0</xdr:colOff>
      <xdr:row>33</xdr:row>
      <xdr:rowOff>0</xdr:rowOff>
    </xdr:from>
    <xdr:to>
      <xdr:col>13</xdr:col>
      <xdr:colOff>218035</xdr:colOff>
      <xdr:row>76</xdr:row>
      <xdr:rowOff>84362</xdr:rowOff>
    </xdr:to>
    <xdr:pic>
      <xdr:nvPicPr>
        <xdr:cNvPr id="4" name="Picture 3">
          <a:extLst>
            <a:ext uri="{FF2B5EF4-FFF2-40B4-BE49-F238E27FC236}">
              <a16:creationId xmlns:a16="http://schemas.microsoft.com/office/drawing/2014/main" id="{54038A61-4394-CBE5-FF0C-D58EE4381679}"/>
            </a:ext>
          </a:extLst>
        </xdr:cNvPr>
        <xdr:cNvPicPr>
          <a:picLocks noChangeAspect="1"/>
        </xdr:cNvPicPr>
      </xdr:nvPicPr>
      <xdr:blipFill>
        <a:blip xmlns:r="http://schemas.openxmlformats.org/officeDocument/2006/relationships" r:embed="rId3"/>
        <a:stretch>
          <a:fillRect/>
        </a:stretch>
      </xdr:blipFill>
      <xdr:spPr>
        <a:xfrm>
          <a:off x="0" y="1671205"/>
          <a:ext cx="9595830" cy="7193475"/>
        </a:xfrm>
        <a:prstGeom prst="rect">
          <a:avLst/>
        </a:prstGeom>
      </xdr:spPr>
    </xdr:pic>
    <xdr:clientData/>
  </xdr:twoCellAnchor>
  <xdr:twoCellAnchor editAs="oneCell">
    <xdr:from>
      <xdr:col>0</xdr:col>
      <xdr:colOff>17318</xdr:colOff>
      <xdr:row>80</xdr:row>
      <xdr:rowOff>25978</xdr:rowOff>
    </xdr:from>
    <xdr:to>
      <xdr:col>13</xdr:col>
      <xdr:colOff>473512</xdr:colOff>
      <xdr:row>107</xdr:row>
      <xdr:rowOff>72943</xdr:rowOff>
    </xdr:to>
    <xdr:pic>
      <xdr:nvPicPr>
        <xdr:cNvPr id="5" name="Picture 4">
          <a:extLst>
            <a:ext uri="{FF2B5EF4-FFF2-40B4-BE49-F238E27FC236}">
              <a16:creationId xmlns:a16="http://schemas.microsoft.com/office/drawing/2014/main" id="{11B6B201-E57B-65A2-2C5B-BB2BC10F6D1A}"/>
            </a:ext>
          </a:extLst>
        </xdr:cNvPr>
        <xdr:cNvPicPr>
          <a:picLocks noChangeAspect="1"/>
        </xdr:cNvPicPr>
      </xdr:nvPicPr>
      <xdr:blipFill>
        <a:blip xmlns:r="http://schemas.openxmlformats.org/officeDocument/2006/relationships" r:embed="rId4"/>
        <a:stretch>
          <a:fillRect/>
        </a:stretch>
      </xdr:blipFill>
      <xdr:spPr>
        <a:xfrm>
          <a:off x="17318" y="11707092"/>
          <a:ext cx="9833989" cy="45237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4</xdr:row>
      <xdr:rowOff>0</xdr:rowOff>
    </xdr:from>
    <xdr:to>
      <xdr:col>16</xdr:col>
      <xdr:colOff>268012</xdr:colOff>
      <xdr:row>12</xdr:row>
      <xdr:rowOff>38286</xdr:rowOff>
    </xdr:to>
    <xdr:pic>
      <xdr:nvPicPr>
        <xdr:cNvPr id="2" name="Picture 1">
          <a:extLst>
            <a:ext uri="{FF2B5EF4-FFF2-40B4-BE49-F238E27FC236}">
              <a16:creationId xmlns:a16="http://schemas.microsoft.com/office/drawing/2014/main" id="{DF78D341-8740-C9EB-0798-B4CB5658600D}"/>
            </a:ext>
          </a:extLst>
        </xdr:cNvPr>
        <xdr:cNvPicPr>
          <a:picLocks noChangeAspect="1"/>
        </xdr:cNvPicPr>
      </xdr:nvPicPr>
      <xdr:blipFill>
        <a:blip xmlns:r="http://schemas.openxmlformats.org/officeDocument/2006/relationships" r:embed="rId1"/>
        <a:stretch>
          <a:fillRect/>
        </a:stretch>
      </xdr:blipFill>
      <xdr:spPr>
        <a:xfrm>
          <a:off x="619125" y="647700"/>
          <a:ext cx="9402487" cy="1333686"/>
        </a:xfrm>
        <a:prstGeom prst="rect">
          <a:avLst/>
        </a:prstGeom>
      </xdr:spPr>
    </xdr:pic>
    <xdr:clientData/>
  </xdr:twoCellAnchor>
  <xdr:twoCellAnchor editAs="oneCell">
    <xdr:from>
      <xdr:col>1</xdr:col>
      <xdr:colOff>0</xdr:colOff>
      <xdr:row>15</xdr:row>
      <xdr:rowOff>714375</xdr:rowOff>
    </xdr:from>
    <xdr:to>
      <xdr:col>8</xdr:col>
      <xdr:colOff>543596</xdr:colOff>
      <xdr:row>56</xdr:row>
      <xdr:rowOff>105703</xdr:rowOff>
    </xdr:to>
    <xdr:pic>
      <xdr:nvPicPr>
        <xdr:cNvPr id="3" name="Picture 2">
          <a:extLst>
            <a:ext uri="{FF2B5EF4-FFF2-40B4-BE49-F238E27FC236}">
              <a16:creationId xmlns:a16="http://schemas.microsoft.com/office/drawing/2014/main" id="{80C60CDF-2441-E110-1175-A6B2DE723CC7}"/>
            </a:ext>
          </a:extLst>
        </xdr:cNvPr>
        <xdr:cNvPicPr>
          <a:picLocks noChangeAspect="1"/>
        </xdr:cNvPicPr>
      </xdr:nvPicPr>
      <xdr:blipFill>
        <a:blip xmlns:r="http://schemas.openxmlformats.org/officeDocument/2006/relationships" r:embed="rId2"/>
        <a:stretch>
          <a:fillRect/>
        </a:stretch>
      </xdr:blipFill>
      <xdr:spPr>
        <a:xfrm>
          <a:off x="609600" y="3095625"/>
          <a:ext cx="4810796" cy="6649378"/>
        </a:xfrm>
        <a:prstGeom prst="rect">
          <a:avLst/>
        </a:prstGeom>
      </xdr:spPr>
    </xdr:pic>
    <xdr:clientData/>
  </xdr:twoCellAnchor>
  <xdr:twoCellAnchor editAs="oneCell">
    <xdr:from>
      <xdr:col>1</xdr:col>
      <xdr:colOff>0</xdr:colOff>
      <xdr:row>61</xdr:row>
      <xdr:rowOff>0</xdr:rowOff>
    </xdr:from>
    <xdr:to>
      <xdr:col>7</xdr:col>
      <xdr:colOff>419669</xdr:colOff>
      <xdr:row>66</xdr:row>
      <xdr:rowOff>47839</xdr:rowOff>
    </xdr:to>
    <xdr:pic>
      <xdr:nvPicPr>
        <xdr:cNvPr id="4" name="Picture 3">
          <a:extLst>
            <a:ext uri="{FF2B5EF4-FFF2-40B4-BE49-F238E27FC236}">
              <a16:creationId xmlns:a16="http://schemas.microsoft.com/office/drawing/2014/main" id="{8434A5BB-F882-60F6-2934-39A9CB1DE944}"/>
            </a:ext>
          </a:extLst>
        </xdr:cNvPr>
        <xdr:cNvPicPr>
          <a:picLocks noChangeAspect="1"/>
        </xdr:cNvPicPr>
      </xdr:nvPicPr>
      <xdr:blipFill>
        <a:blip xmlns:r="http://schemas.openxmlformats.org/officeDocument/2006/relationships" r:embed="rId3"/>
        <a:stretch>
          <a:fillRect/>
        </a:stretch>
      </xdr:blipFill>
      <xdr:spPr>
        <a:xfrm>
          <a:off x="609600" y="11477625"/>
          <a:ext cx="4077269" cy="1533739"/>
        </a:xfrm>
        <a:prstGeom prst="rect">
          <a:avLst/>
        </a:prstGeom>
      </xdr:spPr>
    </xdr:pic>
    <xdr:clientData/>
  </xdr:twoCellAnchor>
  <xdr:oneCellAnchor>
    <xdr:from>
      <xdr:col>1</xdr:col>
      <xdr:colOff>0</xdr:colOff>
      <xdr:row>71</xdr:row>
      <xdr:rowOff>0</xdr:rowOff>
    </xdr:from>
    <xdr:ext cx="4077269" cy="1533739"/>
    <xdr:pic>
      <xdr:nvPicPr>
        <xdr:cNvPr id="5" name="Picture 4">
          <a:extLst>
            <a:ext uri="{FF2B5EF4-FFF2-40B4-BE49-F238E27FC236}">
              <a16:creationId xmlns:a16="http://schemas.microsoft.com/office/drawing/2014/main" id="{16226FE1-2E4D-4EB1-BE34-9F031F7A99B3}"/>
            </a:ext>
          </a:extLst>
        </xdr:cNvPr>
        <xdr:cNvPicPr>
          <a:picLocks noChangeAspect="1"/>
        </xdr:cNvPicPr>
      </xdr:nvPicPr>
      <xdr:blipFill>
        <a:blip xmlns:r="http://schemas.openxmlformats.org/officeDocument/2006/relationships" r:embed="rId3"/>
        <a:stretch>
          <a:fillRect/>
        </a:stretch>
      </xdr:blipFill>
      <xdr:spPr>
        <a:xfrm>
          <a:off x="609600" y="11782425"/>
          <a:ext cx="4077269" cy="1533739"/>
        </a:xfrm>
        <a:prstGeom prst="rect">
          <a:avLst/>
        </a:prstGeom>
      </xdr:spPr>
    </xdr:pic>
    <xdr:clientData/>
  </xdr:oneCellAnchor>
  <xdr:twoCellAnchor editAs="oneCell">
    <xdr:from>
      <xdr:col>2</xdr:col>
      <xdr:colOff>0</xdr:colOff>
      <xdr:row>124</xdr:row>
      <xdr:rowOff>0</xdr:rowOff>
    </xdr:from>
    <xdr:to>
      <xdr:col>11</xdr:col>
      <xdr:colOff>10292</xdr:colOff>
      <xdr:row>138</xdr:row>
      <xdr:rowOff>124164</xdr:rowOff>
    </xdr:to>
    <xdr:pic>
      <xdr:nvPicPr>
        <xdr:cNvPr id="7" name="Picture 6">
          <a:extLst>
            <a:ext uri="{FF2B5EF4-FFF2-40B4-BE49-F238E27FC236}">
              <a16:creationId xmlns:a16="http://schemas.microsoft.com/office/drawing/2014/main" id="{19C03EB1-996F-5A89-8B30-EA36680DF918}"/>
            </a:ext>
          </a:extLst>
        </xdr:cNvPr>
        <xdr:cNvPicPr>
          <a:picLocks noChangeAspect="1"/>
        </xdr:cNvPicPr>
      </xdr:nvPicPr>
      <xdr:blipFill>
        <a:blip xmlns:r="http://schemas.openxmlformats.org/officeDocument/2006/relationships" r:embed="rId4"/>
        <a:stretch>
          <a:fillRect/>
        </a:stretch>
      </xdr:blipFill>
      <xdr:spPr>
        <a:xfrm>
          <a:off x="1219200" y="19611975"/>
          <a:ext cx="5496692" cy="2429214"/>
        </a:xfrm>
        <a:prstGeom prst="rect">
          <a:avLst/>
        </a:prstGeom>
      </xdr:spPr>
    </xdr:pic>
    <xdr:clientData/>
  </xdr:twoCellAnchor>
  <xdr:twoCellAnchor editAs="oneCell">
    <xdr:from>
      <xdr:col>0</xdr:col>
      <xdr:colOff>0</xdr:colOff>
      <xdr:row>83</xdr:row>
      <xdr:rowOff>0</xdr:rowOff>
    </xdr:from>
    <xdr:to>
      <xdr:col>5</xdr:col>
      <xdr:colOff>152847</xdr:colOff>
      <xdr:row>116</xdr:row>
      <xdr:rowOff>29325</xdr:rowOff>
    </xdr:to>
    <xdr:pic>
      <xdr:nvPicPr>
        <xdr:cNvPr id="9" name="Picture 8">
          <a:extLst>
            <a:ext uri="{FF2B5EF4-FFF2-40B4-BE49-F238E27FC236}">
              <a16:creationId xmlns:a16="http://schemas.microsoft.com/office/drawing/2014/main" id="{14C3396D-38D5-DC8C-E993-C28A9244B66D}"/>
            </a:ext>
          </a:extLst>
        </xdr:cNvPr>
        <xdr:cNvPicPr>
          <a:picLocks noChangeAspect="1"/>
        </xdr:cNvPicPr>
      </xdr:nvPicPr>
      <xdr:blipFill>
        <a:blip xmlns:r="http://schemas.openxmlformats.org/officeDocument/2006/relationships" r:embed="rId5"/>
        <a:stretch>
          <a:fillRect/>
        </a:stretch>
      </xdr:blipFill>
      <xdr:spPr>
        <a:xfrm>
          <a:off x="0" y="3286125"/>
          <a:ext cx="3200847" cy="5372850"/>
        </a:xfrm>
        <a:prstGeom prst="rect">
          <a:avLst/>
        </a:prstGeom>
      </xdr:spPr>
    </xdr:pic>
    <xdr:clientData/>
  </xdr:twoCellAnchor>
  <xdr:twoCellAnchor editAs="oneCell">
    <xdr:from>
      <xdr:col>0</xdr:col>
      <xdr:colOff>600074</xdr:colOff>
      <xdr:row>150</xdr:row>
      <xdr:rowOff>103837</xdr:rowOff>
    </xdr:from>
    <xdr:to>
      <xdr:col>7</xdr:col>
      <xdr:colOff>378857</xdr:colOff>
      <xdr:row>165</xdr:row>
      <xdr:rowOff>133349</xdr:rowOff>
    </xdr:to>
    <xdr:pic>
      <xdr:nvPicPr>
        <xdr:cNvPr id="13" name="Picture 12">
          <a:extLst>
            <a:ext uri="{FF2B5EF4-FFF2-40B4-BE49-F238E27FC236}">
              <a16:creationId xmlns:a16="http://schemas.microsoft.com/office/drawing/2014/main" id="{9C139436-5EE9-3F76-9936-2C35D488F45F}"/>
            </a:ext>
          </a:extLst>
        </xdr:cNvPr>
        <xdr:cNvPicPr>
          <a:picLocks noChangeAspect="1"/>
        </xdr:cNvPicPr>
      </xdr:nvPicPr>
      <xdr:blipFill>
        <a:blip xmlns:r="http://schemas.openxmlformats.org/officeDocument/2006/relationships" r:embed="rId6"/>
        <a:stretch>
          <a:fillRect/>
        </a:stretch>
      </xdr:blipFill>
      <xdr:spPr>
        <a:xfrm>
          <a:off x="600074" y="31431562"/>
          <a:ext cx="4045983" cy="2458387"/>
        </a:xfrm>
        <a:prstGeom prst="rect">
          <a:avLst/>
        </a:prstGeom>
      </xdr:spPr>
    </xdr:pic>
    <xdr:clientData/>
  </xdr:twoCellAnchor>
  <xdr:twoCellAnchor editAs="oneCell">
    <xdr:from>
      <xdr:col>7</xdr:col>
      <xdr:colOff>561974</xdr:colOff>
      <xdr:row>150</xdr:row>
      <xdr:rowOff>105792</xdr:rowOff>
    </xdr:from>
    <xdr:to>
      <xdr:col>18</xdr:col>
      <xdr:colOff>9525</xdr:colOff>
      <xdr:row>165</xdr:row>
      <xdr:rowOff>129000</xdr:rowOff>
    </xdr:to>
    <xdr:pic>
      <xdr:nvPicPr>
        <xdr:cNvPr id="14" name="Picture 13">
          <a:extLst>
            <a:ext uri="{FF2B5EF4-FFF2-40B4-BE49-F238E27FC236}">
              <a16:creationId xmlns:a16="http://schemas.microsoft.com/office/drawing/2014/main" id="{6FDA6957-750D-DBBE-2EA6-2224DE897CCD}"/>
            </a:ext>
          </a:extLst>
        </xdr:cNvPr>
        <xdr:cNvPicPr>
          <a:picLocks noChangeAspect="1"/>
        </xdr:cNvPicPr>
      </xdr:nvPicPr>
      <xdr:blipFill>
        <a:blip xmlns:r="http://schemas.openxmlformats.org/officeDocument/2006/relationships" r:embed="rId7"/>
        <a:stretch>
          <a:fillRect/>
        </a:stretch>
      </xdr:blipFill>
      <xdr:spPr>
        <a:xfrm>
          <a:off x="4829174" y="31433517"/>
          <a:ext cx="6153151" cy="2452083"/>
        </a:xfrm>
        <a:prstGeom prst="rect">
          <a:avLst/>
        </a:prstGeom>
      </xdr:spPr>
    </xdr:pic>
    <xdr:clientData/>
  </xdr:twoCellAnchor>
  <xdr:twoCellAnchor editAs="oneCell">
    <xdr:from>
      <xdr:col>0</xdr:col>
      <xdr:colOff>590196</xdr:colOff>
      <xdr:row>214</xdr:row>
      <xdr:rowOff>0</xdr:rowOff>
    </xdr:from>
    <xdr:to>
      <xdr:col>8</xdr:col>
      <xdr:colOff>592930</xdr:colOff>
      <xdr:row>214</xdr:row>
      <xdr:rowOff>0</xdr:rowOff>
    </xdr:to>
    <xdr:pic>
      <xdr:nvPicPr>
        <xdr:cNvPr id="15" name="Picture 14">
          <a:extLst>
            <a:ext uri="{FF2B5EF4-FFF2-40B4-BE49-F238E27FC236}">
              <a16:creationId xmlns:a16="http://schemas.microsoft.com/office/drawing/2014/main" id="{DFFB04F0-57CC-41DF-AFB9-1A12BA71FA5D}"/>
            </a:ext>
          </a:extLst>
        </xdr:cNvPr>
        <xdr:cNvPicPr>
          <a:picLocks noChangeAspect="1"/>
        </xdr:cNvPicPr>
      </xdr:nvPicPr>
      <xdr:blipFill>
        <a:blip xmlns:r="http://schemas.openxmlformats.org/officeDocument/2006/relationships" r:embed="rId8"/>
        <a:stretch>
          <a:fillRect/>
        </a:stretch>
      </xdr:blipFill>
      <xdr:spPr>
        <a:xfrm>
          <a:off x="590196" y="17116425"/>
          <a:ext cx="4879534" cy="4713947"/>
        </a:xfrm>
        <a:prstGeom prst="rect">
          <a:avLst/>
        </a:prstGeom>
      </xdr:spPr>
    </xdr:pic>
    <xdr:clientData/>
  </xdr:twoCellAnchor>
  <xdr:twoCellAnchor editAs="oneCell">
    <xdr:from>
      <xdr:col>0</xdr:col>
      <xdr:colOff>0</xdr:colOff>
      <xdr:row>169</xdr:row>
      <xdr:rowOff>1</xdr:rowOff>
    </xdr:from>
    <xdr:to>
      <xdr:col>16</xdr:col>
      <xdr:colOff>16150</xdr:colOff>
      <xdr:row>196</xdr:row>
      <xdr:rowOff>142876</xdr:rowOff>
    </xdr:to>
    <xdr:pic>
      <xdr:nvPicPr>
        <xdr:cNvPr id="18" name="Picture 17">
          <a:extLst>
            <a:ext uri="{FF2B5EF4-FFF2-40B4-BE49-F238E27FC236}">
              <a16:creationId xmlns:a16="http://schemas.microsoft.com/office/drawing/2014/main" id="{58DCCA86-E6E2-D651-494B-1069A8D8294D}"/>
            </a:ext>
          </a:extLst>
        </xdr:cNvPr>
        <xdr:cNvPicPr>
          <a:picLocks noChangeAspect="1"/>
        </xdr:cNvPicPr>
      </xdr:nvPicPr>
      <xdr:blipFill>
        <a:blip xmlns:r="http://schemas.openxmlformats.org/officeDocument/2006/relationships" r:embed="rId9"/>
        <a:stretch>
          <a:fillRect/>
        </a:stretch>
      </xdr:blipFill>
      <xdr:spPr>
        <a:xfrm>
          <a:off x="0" y="34509076"/>
          <a:ext cx="9769750" cy="4552950"/>
        </a:xfrm>
        <a:prstGeom prst="rect">
          <a:avLst/>
        </a:prstGeom>
      </xdr:spPr>
    </xdr:pic>
    <xdr:clientData/>
  </xdr:twoCellAnchor>
  <xdr:twoCellAnchor editAs="oneCell">
    <xdr:from>
      <xdr:col>0</xdr:col>
      <xdr:colOff>0</xdr:colOff>
      <xdr:row>274</xdr:row>
      <xdr:rowOff>123825</xdr:rowOff>
    </xdr:from>
    <xdr:to>
      <xdr:col>15</xdr:col>
      <xdr:colOff>58434</xdr:colOff>
      <xdr:row>314</xdr:row>
      <xdr:rowOff>19939</xdr:rowOff>
    </xdr:to>
    <xdr:pic>
      <xdr:nvPicPr>
        <xdr:cNvPr id="19" name="Picture 18">
          <a:extLst>
            <a:ext uri="{FF2B5EF4-FFF2-40B4-BE49-F238E27FC236}">
              <a16:creationId xmlns:a16="http://schemas.microsoft.com/office/drawing/2014/main" id="{9606516E-EE29-B46D-B5BF-8F9A9DE1BD42}"/>
            </a:ext>
          </a:extLst>
        </xdr:cNvPr>
        <xdr:cNvPicPr>
          <a:picLocks noChangeAspect="1"/>
        </xdr:cNvPicPr>
      </xdr:nvPicPr>
      <xdr:blipFill>
        <a:blip xmlns:r="http://schemas.openxmlformats.org/officeDocument/2006/relationships" r:embed="rId10"/>
        <a:stretch>
          <a:fillRect/>
        </a:stretch>
      </xdr:blipFill>
      <xdr:spPr>
        <a:xfrm>
          <a:off x="0" y="42338625"/>
          <a:ext cx="9202434" cy="6373114"/>
        </a:xfrm>
        <a:prstGeom prst="rect">
          <a:avLst/>
        </a:prstGeom>
      </xdr:spPr>
    </xdr:pic>
    <xdr:clientData/>
  </xdr:twoCellAnchor>
  <xdr:twoCellAnchor editAs="oneCell">
    <xdr:from>
      <xdr:col>2</xdr:col>
      <xdr:colOff>304800</xdr:colOff>
      <xdr:row>291</xdr:row>
      <xdr:rowOff>104775</xdr:rowOff>
    </xdr:from>
    <xdr:to>
      <xdr:col>3</xdr:col>
      <xdr:colOff>142937</xdr:colOff>
      <xdr:row>292</xdr:row>
      <xdr:rowOff>0</xdr:rowOff>
    </xdr:to>
    <xdr:pic>
      <xdr:nvPicPr>
        <xdr:cNvPr id="20" name="Picture 19">
          <a:extLst>
            <a:ext uri="{FF2B5EF4-FFF2-40B4-BE49-F238E27FC236}">
              <a16:creationId xmlns:a16="http://schemas.microsoft.com/office/drawing/2014/main" id="{BFB070D1-0ACC-5DBE-238A-B725A1449DDA}"/>
            </a:ext>
          </a:extLst>
        </xdr:cNvPr>
        <xdr:cNvPicPr>
          <a:picLocks noChangeAspect="1"/>
        </xdr:cNvPicPr>
      </xdr:nvPicPr>
      <xdr:blipFill>
        <a:blip xmlns:r="http://schemas.openxmlformats.org/officeDocument/2006/relationships" r:embed="rId11"/>
        <a:stretch>
          <a:fillRect/>
        </a:stretch>
      </xdr:blipFill>
      <xdr:spPr>
        <a:xfrm>
          <a:off x="1524000" y="45072300"/>
          <a:ext cx="447737" cy="57150"/>
        </a:xfrm>
        <a:prstGeom prst="rect">
          <a:avLst/>
        </a:prstGeom>
      </xdr:spPr>
    </xdr:pic>
    <xdr:clientData/>
  </xdr:twoCellAnchor>
  <xdr:twoCellAnchor editAs="oneCell">
    <xdr:from>
      <xdr:col>0</xdr:col>
      <xdr:colOff>0</xdr:colOff>
      <xdr:row>320</xdr:row>
      <xdr:rowOff>0</xdr:rowOff>
    </xdr:from>
    <xdr:to>
      <xdr:col>15</xdr:col>
      <xdr:colOff>544277</xdr:colOff>
      <xdr:row>361</xdr:row>
      <xdr:rowOff>96190</xdr:rowOff>
    </xdr:to>
    <xdr:pic>
      <xdr:nvPicPr>
        <xdr:cNvPr id="21" name="Picture 20">
          <a:extLst>
            <a:ext uri="{FF2B5EF4-FFF2-40B4-BE49-F238E27FC236}">
              <a16:creationId xmlns:a16="http://schemas.microsoft.com/office/drawing/2014/main" id="{C0D94779-4118-FB65-DAD2-14F4139D22B9}"/>
            </a:ext>
          </a:extLst>
        </xdr:cNvPr>
        <xdr:cNvPicPr>
          <a:picLocks noChangeAspect="1"/>
        </xdr:cNvPicPr>
      </xdr:nvPicPr>
      <xdr:blipFill>
        <a:blip xmlns:r="http://schemas.openxmlformats.org/officeDocument/2006/relationships" r:embed="rId12"/>
        <a:stretch>
          <a:fillRect/>
        </a:stretch>
      </xdr:blipFill>
      <xdr:spPr>
        <a:xfrm>
          <a:off x="0" y="49663350"/>
          <a:ext cx="9688277" cy="67351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1652818</xdr:colOff>
      <xdr:row>4</xdr:row>
      <xdr:rowOff>161060</xdr:rowOff>
    </xdr:from>
    <xdr:to>
      <xdr:col>12</xdr:col>
      <xdr:colOff>20801</xdr:colOff>
      <xdr:row>26</xdr:row>
      <xdr:rowOff>5452</xdr:rowOff>
    </xdr:to>
    <xdr:graphicFrame macro="">
      <xdr:nvGraphicFramePr>
        <xdr:cNvPr id="6" name="Chart 5">
          <a:extLst>
            <a:ext uri="{FF2B5EF4-FFF2-40B4-BE49-F238E27FC236}">
              <a16:creationId xmlns:a16="http://schemas.microsoft.com/office/drawing/2014/main" id="{D99E6CD4-DF68-3875-3C70-CC251506BD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1652245</xdr:colOff>
      <xdr:row>30</xdr:row>
      <xdr:rowOff>7606</xdr:rowOff>
    </xdr:from>
    <xdr:to>
      <xdr:col>11</xdr:col>
      <xdr:colOff>754579</xdr:colOff>
      <xdr:row>37</xdr:row>
      <xdr:rowOff>11906</xdr:rowOff>
    </xdr:to>
    <xdr:graphicFrame macro="">
      <xdr:nvGraphicFramePr>
        <xdr:cNvPr id="13" name="Chart 12">
          <a:extLst>
            <a:ext uri="{FF2B5EF4-FFF2-40B4-BE49-F238E27FC236}">
              <a16:creationId xmlns:a16="http://schemas.microsoft.com/office/drawing/2014/main" id="{1776357E-B271-FA04-505B-A55E71446E3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77851</xdr:colOff>
      <xdr:row>4</xdr:row>
      <xdr:rowOff>145988</xdr:rowOff>
    </xdr:from>
    <xdr:to>
      <xdr:col>24</xdr:col>
      <xdr:colOff>488156</xdr:colOff>
      <xdr:row>25</xdr:row>
      <xdr:rowOff>190500</xdr:rowOff>
    </xdr:to>
    <xdr:graphicFrame macro="">
      <xdr:nvGraphicFramePr>
        <xdr:cNvPr id="15" name="Chart 14">
          <a:extLst>
            <a:ext uri="{FF2B5EF4-FFF2-40B4-BE49-F238E27FC236}">
              <a16:creationId xmlns:a16="http://schemas.microsoft.com/office/drawing/2014/main" id="{F523C74E-1571-126C-21AE-E92AC7028B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367701</xdr:colOff>
      <xdr:row>30</xdr:row>
      <xdr:rowOff>5412</xdr:rowOff>
    </xdr:from>
    <xdr:to>
      <xdr:col>32</xdr:col>
      <xdr:colOff>65625</xdr:colOff>
      <xdr:row>37</xdr:row>
      <xdr:rowOff>24740</xdr:rowOff>
    </xdr:to>
    <xdr:graphicFrame macro="">
      <xdr:nvGraphicFramePr>
        <xdr:cNvPr id="3" name="Chart 2">
          <a:extLst>
            <a:ext uri="{FF2B5EF4-FFF2-40B4-BE49-F238E27FC236}">
              <a16:creationId xmlns:a16="http://schemas.microsoft.com/office/drawing/2014/main" id="{668717D2-CC26-46CF-8EF6-134DAC4CB3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24</xdr:col>
      <xdr:colOff>583408</xdr:colOff>
      <xdr:row>4</xdr:row>
      <xdr:rowOff>137463</xdr:rowOff>
    </xdr:from>
    <xdr:to>
      <xdr:col>37</xdr:col>
      <xdr:colOff>192746</xdr:colOff>
      <xdr:row>25</xdr:row>
      <xdr:rowOff>181975</xdr:rowOff>
    </xdr:to>
    <xdr:graphicFrame macro="">
      <xdr:nvGraphicFramePr>
        <xdr:cNvPr id="8" name="Chart 7">
          <a:extLst>
            <a:ext uri="{FF2B5EF4-FFF2-40B4-BE49-F238E27FC236}">
              <a16:creationId xmlns:a16="http://schemas.microsoft.com/office/drawing/2014/main" id="{F4FDBB2D-BEF5-4208-A642-CDEF9F48DA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j_tracker" displayName="cj_tracker" ref="A12:L512" totalsRowShown="0" headerRowDxfId="88" dataDxfId="86" headerRowBorderDxfId="87" tableBorderDxfId="85" headerRowCellStyle="Normal 3 2 2" dataCellStyle="Normal 3 2 2">
  <autoFilter ref="A12:L512" xr:uid="{00000000-0009-0000-0100-000003000000}"/>
  <tableColumns count="12">
    <tableColumn id="1" xr3:uid="{00000000-0010-0000-0000-000001000000}" name="JASID Number" dataDxfId="84" dataCellStyle="Normal 3 2 2"/>
    <tableColumn id="2" xr3:uid="{00000000-0010-0000-0000-000002000000}" name="Contractor Code" dataDxfId="83" dataCellStyle="Normal 3 2 2"/>
    <tableColumn id="3" xr3:uid="{00000000-0010-0000-0000-000003000000}" name="IDP Create" dataDxfId="82" dataCellStyle="Normal 3 2 2"/>
    <tableColumn id="4" xr3:uid="{00000000-0010-0000-0000-000004000000}" name="IDP Program Start Date" dataDxfId="81" dataCellStyle="Normal 3 2 2"/>
    <tableColumn id="5" xr3:uid="{00000000-0010-0000-0000-000005000000}" name="Monthly IDP Updates" dataDxfId="80" dataCellStyle="Normal 3 2 2"/>
    <tableColumn id="7" xr3:uid="{00000000-0010-0000-0000-000007000000}" name="Stacked Activity " dataDxfId="79" dataCellStyle="Normal 3 2 2"/>
    <tableColumn id="8" xr3:uid="{00000000-0010-0000-0000-000008000000}" name="Monthly Attendance Reporting" dataDxfId="78" dataCellStyle="Normal 3 2 2"/>
    <tableColumn id="9" xr3:uid="{00000000-0010-0000-0000-000009000000}" name="PT UE" dataDxfId="77" dataCellStyle="Normal 3 2 2"/>
    <tableColumn id="10" xr3:uid="{00000000-0010-0000-0000-00000A000000}" name="FT UE" dataDxfId="76" dataCellStyle="Normal 3 2 2"/>
    <tableColumn id="11" xr3:uid="{00000000-0010-0000-0000-00000B000000}" name="CAREER JUMP" dataDxfId="75" dataCellStyle="Normal 3 2 2"/>
    <tableColumn id="12" xr3:uid="{F630E1F7-AFAE-405F-9BB4-471BCAC1C0D7}" name="$ ADJUSTMENT" dataDxfId="74" dataCellStyle="Currency"/>
    <tableColumn id="6" xr3:uid="{E58859F2-1807-4F89-8926-5E6D3E007200}" name="NOTES" dataDxfId="73" dataCellStyle="Normal 3 2 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communityworks_trackerTable4" displayName="communityworks_trackerTable4" ref="A11:H511" totalsRowShown="0" headerRowDxfId="72" dataDxfId="70" headerRowBorderDxfId="71" tableBorderDxfId="69" headerRowCellStyle="Normal 3" dataCellStyle="Normal 3">
  <autoFilter ref="A11:H511" xr:uid="{00000000-0009-0000-0100-000004000000}"/>
  <tableColumns count="8">
    <tableColumn id="1" xr3:uid="{00000000-0010-0000-0100-000001000000}" name="JASID Number" dataDxfId="68" dataCellStyle="Normal 3"/>
    <tableColumn id="2" xr3:uid="{00000000-0010-0000-0100-000002000000}" name="Contractor Code" dataDxfId="67" dataCellStyle="Normal 3"/>
    <tableColumn id="3" xr3:uid="{00000000-0010-0000-0100-000003000000}" name="Community Works Plan Create" dataDxfId="66" dataCellStyle="Normal 3"/>
    <tableColumn id="4" xr3:uid="{00000000-0010-0000-0100-000004000000}" name="Community Works Enrollment Date" dataDxfId="65" dataCellStyle="Normal 3"/>
    <tableColumn id="5" xr3:uid="{00000000-0010-0000-0100-000005000000}" name="Monthly Community Works  Plan Updates" dataDxfId="64" dataCellStyle="Normal 3"/>
    <tableColumn id="7" xr3:uid="{00000000-0010-0000-0100-000007000000}" name="Monthly Attendance Reporting" dataDxfId="63" dataCellStyle="Normal 3"/>
    <tableColumn id="8" xr3:uid="{00000000-0010-0000-0100-000008000000}" name="WC Incentive 30 Days" dataDxfId="62" dataCellStyle="Normal 3"/>
    <tableColumn id="9" xr3:uid="{00000000-0010-0000-0100-000009000000}" name="WC Incentive 90 Days" dataDxfId="61" dataCellStyle="Normal 3"/>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lep_tracker" displayName="lep_tracker" ref="A11:K511" totalsRowShown="0" headerRowDxfId="60" dataDxfId="58" headerRowBorderDxfId="59" tableBorderDxfId="57" headerRowCellStyle="Normal 3 2 2" dataCellStyle="Normal 3 2 2">
  <autoFilter ref="A11:K511" xr:uid="{00000000-0009-0000-0100-000005000000}"/>
  <tableColumns count="11">
    <tableColumn id="1" xr3:uid="{00000000-0010-0000-0200-000001000000}" name="JASID Number" dataDxfId="56" dataCellStyle="Normal 3 2 2"/>
    <tableColumn id="2" xr3:uid="{00000000-0010-0000-0200-000002000000}" name="Contractor Code" dataDxfId="55" dataCellStyle="Normal 3 2 2"/>
    <tableColumn id="3" xr3:uid="{00000000-0010-0000-0200-000003000000}" name="IDP Create" dataDxfId="54" dataCellStyle="Normal 3 2 2"/>
    <tableColumn id="4" xr3:uid="{00000000-0010-0000-0200-000004000000}" name="IDP Program Start Date" dataDxfId="53" dataCellStyle="Normal 3 2 2"/>
    <tableColumn id="5" xr3:uid="{00000000-0010-0000-0200-000005000000}" name="Monthly IDP Updates" dataDxfId="52" dataCellStyle="Normal 3 2 2"/>
    <tableColumn id="7" xr3:uid="{00000000-0010-0000-0200-000007000000}" name="Stacked Activity " dataDxfId="51" dataCellStyle="Normal 3 2 2"/>
    <tableColumn id="8" xr3:uid="{00000000-0010-0000-0200-000008000000}" name="Monthly Attendance Reporting" dataDxfId="50" dataCellStyle="Normal 3 2 2"/>
    <tableColumn id="9" xr3:uid="{00000000-0010-0000-0200-000009000000}" name="PT UE" dataDxfId="49" dataCellStyle="Normal 3 2 2"/>
    <tableColumn id="10" xr3:uid="{00000000-0010-0000-0200-00000A000000}" name="FT UE" dataDxfId="48" dataCellStyle="Normal 3 2 2"/>
    <tableColumn id="11" xr3:uid="{00000000-0010-0000-0200-00000B000000}" name="CAREER JUMP" dataDxfId="47" dataCellStyle="Normal 3 2 2"/>
    <tableColumn id="6" xr3:uid="{08382374-95CA-4EC4-BBD4-A3A8E30D1061}" name="$ ADJUSTMENT" dataDxfId="46" dataCellStyle="Currency"/>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019F1B-1A94-4095-A502-1513BECC2888}" name="Table7" displayName="Table7" ref="A37:H57" totalsRowShown="0" headerRowDxfId="45" dataDxfId="44" tableBorderDxfId="43" headerRowCellStyle="Normal 3 2 2">
  <tableColumns count="8">
    <tableColumn id="1" xr3:uid="{7A5628AB-D8DA-4276-A2B8-02AB16B777BF}" name="JASID Number" dataDxfId="42" dataCellStyle="Normal 3 2 2"/>
    <tableColumn id="2" xr3:uid="{1BD9E96C-21FC-4DB5-9F6D-B895CC091939}" name="Contractor Code" dataDxfId="41" dataCellStyle="Normal 3 2 2"/>
    <tableColumn id="3" xr3:uid="{1FDF13D5-4522-4811-BA7B-BC9B6A5E075A}" name="Original Month/Year Billed" dataDxfId="40" dataCellStyle="Normal 3 2 2"/>
    <tableColumn id="4" xr3:uid="{22DDCD38-649D-442D-8CFB-A8639ABEE205}" name="Program" dataDxfId="39" dataCellStyle="Normal 3 2 2"/>
    <tableColumn id="5" xr3:uid="{26D0810A-C882-4608-B8EB-45DA2C5E37C7}" name="Payroll Category" dataDxfId="38" dataCellStyle="Normal 3 2 2"/>
    <tableColumn id="6" xr3:uid="{6F6F6ED0-19CE-4CE8-83C8-4EE073464E73}" name="Original Amount Billed" dataDxfId="37" dataCellStyle="Currency"/>
    <tableColumn id="7" xr3:uid="{1A929CC8-F47E-4228-83B6-F8C237CE4367}" name="Corrected Amount" dataDxfId="36" dataCellStyle="Currency"/>
    <tableColumn id="8" xr3:uid="{DA2D1D8C-12C9-4F7D-B65D-5BA31DE0E21F}" name="Difference " dataDxfId="35" dataCellStyle="Currency 3">
      <calculatedColumnFormula>G38-F38</calculatedColumnFormula>
    </tableColumn>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Commerce">
      <a:dk1>
        <a:srgbClr val="595959"/>
      </a:dk1>
      <a:lt1>
        <a:sysClr val="window" lastClr="FFFFFF"/>
      </a:lt1>
      <a:dk2>
        <a:srgbClr val="44546A"/>
      </a:dk2>
      <a:lt2>
        <a:srgbClr val="E7E6E6"/>
      </a:lt2>
      <a:accent1>
        <a:srgbClr val="00BCE8"/>
      </a:accent1>
      <a:accent2>
        <a:srgbClr val="EA5F14"/>
      </a:accent2>
      <a:accent3>
        <a:srgbClr val="BBCE00"/>
      </a:accent3>
      <a:accent4>
        <a:srgbClr val="9B0059"/>
      </a:accent4>
      <a:accent5>
        <a:srgbClr val="6E767D"/>
      </a:accent5>
      <a:accent6>
        <a:srgbClr val="0A82A0"/>
      </a:accent6>
      <a:hlink>
        <a:srgbClr val="0A82A0"/>
      </a:hlink>
      <a:folHlink>
        <a:srgbClr val="6E767D"/>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N186"/>
  <sheetViews>
    <sheetView topLeftCell="A208" zoomScale="110" zoomScaleNormal="110" zoomScalePageLayoutView="70" workbookViewId="0">
      <selection activeCell="D242" sqref="D242"/>
    </sheetView>
  </sheetViews>
  <sheetFormatPr defaultRowHeight="12.75" outlineLevelRow="1" x14ac:dyDescent="0.2"/>
  <cols>
    <col min="3" max="3" width="18.85546875" customWidth="1"/>
    <col min="4" max="9" width="5.28515625"/>
    <col min="10" max="10" width="5.140625" customWidth="1"/>
  </cols>
  <sheetData>
    <row r="1" spans="1:14" ht="21" x14ac:dyDescent="0.35">
      <c r="A1" s="1" t="s">
        <v>11</v>
      </c>
      <c r="B1" s="2"/>
      <c r="C1" s="2"/>
      <c r="N1" s="1"/>
    </row>
    <row r="2" spans="1:14" ht="21" x14ac:dyDescent="0.35">
      <c r="A2" s="8" t="s">
        <v>128</v>
      </c>
      <c r="B2" s="2"/>
      <c r="C2" s="2"/>
      <c r="H2" s="1"/>
      <c r="N2" s="1"/>
    </row>
    <row r="3" spans="1:14" ht="21" x14ac:dyDescent="0.35">
      <c r="A3" s="623"/>
      <c r="B3" s="623"/>
      <c r="C3" s="623"/>
      <c r="H3" s="1"/>
      <c r="N3" s="1"/>
    </row>
    <row r="4" spans="1:14" hidden="1" outlineLevel="1" x14ac:dyDescent="0.2">
      <c r="A4" s="6" t="s">
        <v>12</v>
      </c>
      <c r="B4" s="4"/>
      <c r="C4" s="6" t="s">
        <v>13</v>
      </c>
    </row>
    <row r="5" spans="1:14" hidden="1" outlineLevel="1" x14ac:dyDescent="0.2">
      <c r="A5" s="3">
        <v>45839</v>
      </c>
      <c r="B5" s="2"/>
      <c r="C5" s="5">
        <v>45889</v>
      </c>
    </row>
    <row r="6" spans="1:14" hidden="1" outlineLevel="1" x14ac:dyDescent="0.2">
      <c r="A6" s="3">
        <v>45870</v>
      </c>
      <c r="B6" s="2"/>
      <c r="C6" s="5">
        <v>45919</v>
      </c>
    </row>
    <row r="7" spans="1:14" hidden="1" outlineLevel="1" x14ac:dyDescent="0.2">
      <c r="A7" s="3">
        <v>45901</v>
      </c>
      <c r="B7" s="2"/>
      <c r="C7" s="5">
        <v>45950</v>
      </c>
    </row>
    <row r="8" spans="1:14" hidden="1" outlineLevel="1" x14ac:dyDescent="0.2">
      <c r="A8" s="3">
        <v>45931</v>
      </c>
      <c r="B8" s="2"/>
      <c r="C8" s="5">
        <v>45981</v>
      </c>
    </row>
    <row r="9" spans="1:14" hidden="1" outlineLevel="1" x14ac:dyDescent="0.2">
      <c r="A9" s="3">
        <v>45962</v>
      </c>
      <c r="B9" s="2"/>
      <c r="C9" s="5">
        <v>46010</v>
      </c>
    </row>
    <row r="10" spans="1:14" hidden="1" outlineLevel="1" x14ac:dyDescent="0.2">
      <c r="A10" s="3">
        <v>45992</v>
      </c>
      <c r="B10" s="2"/>
      <c r="C10" s="5">
        <v>46042</v>
      </c>
    </row>
    <row r="11" spans="1:14" hidden="1" outlineLevel="1" x14ac:dyDescent="0.2">
      <c r="A11" s="3">
        <v>46023</v>
      </c>
      <c r="B11" s="2"/>
      <c r="C11" s="5">
        <v>46073</v>
      </c>
    </row>
    <row r="12" spans="1:14" hidden="1" outlineLevel="1" x14ac:dyDescent="0.2">
      <c r="A12" s="3">
        <v>46054</v>
      </c>
      <c r="B12" s="2"/>
      <c r="C12" s="5">
        <v>46101</v>
      </c>
    </row>
    <row r="13" spans="1:14" hidden="1" outlineLevel="1" x14ac:dyDescent="0.2">
      <c r="A13" s="3">
        <v>46082</v>
      </c>
      <c r="B13" s="2"/>
      <c r="C13" s="5">
        <v>46132</v>
      </c>
    </row>
    <row r="14" spans="1:14" hidden="1" outlineLevel="1" x14ac:dyDescent="0.2">
      <c r="A14" s="3">
        <v>46113</v>
      </c>
      <c r="B14" s="2"/>
      <c r="C14" s="5">
        <v>46162</v>
      </c>
    </row>
    <row r="15" spans="1:14" hidden="1" outlineLevel="1" x14ac:dyDescent="0.2">
      <c r="A15" s="3">
        <v>46143</v>
      </c>
      <c r="B15" s="2"/>
      <c r="C15" s="5">
        <v>46191</v>
      </c>
    </row>
    <row r="16" spans="1:14" hidden="1" outlineLevel="1" x14ac:dyDescent="0.2">
      <c r="A16" s="3">
        <v>46174</v>
      </c>
      <c r="B16" s="2"/>
      <c r="C16" s="5">
        <v>46213</v>
      </c>
    </row>
    <row r="17" spans="1:14" ht="21" collapsed="1" x14ac:dyDescent="0.35">
      <c r="A17" s="623" t="s">
        <v>149</v>
      </c>
      <c r="B17" s="623"/>
      <c r="C17" s="623"/>
      <c r="H17" s="1"/>
      <c r="N17" s="1"/>
    </row>
    <row r="18" spans="1:14" hidden="1" outlineLevel="1" x14ac:dyDescent="0.2">
      <c r="A18" s="6" t="s">
        <v>12</v>
      </c>
      <c r="B18" s="4"/>
      <c r="C18" s="6" t="s">
        <v>13</v>
      </c>
    </row>
    <row r="19" spans="1:14" hidden="1" outlineLevel="1" x14ac:dyDescent="0.2">
      <c r="A19" s="3">
        <v>45839</v>
      </c>
      <c r="B19" s="2"/>
      <c r="C19" s="5">
        <v>45889</v>
      </c>
    </row>
    <row r="20" spans="1:14" hidden="1" outlineLevel="1" x14ac:dyDescent="0.2">
      <c r="A20" s="3">
        <v>45870</v>
      </c>
      <c r="B20" s="2"/>
      <c r="C20" s="5">
        <v>45919</v>
      </c>
    </row>
    <row r="21" spans="1:14" hidden="1" outlineLevel="1" x14ac:dyDescent="0.2">
      <c r="A21" s="3">
        <v>45901</v>
      </c>
      <c r="B21" s="2"/>
      <c r="C21" s="5">
        <v>45950</v>
      </c>
    </row>
    <row r="22" spans="1:14" hidden="1" outlineLevel="1" x14ac:dyDescent="0.2">
      <c r="A22" s="3">
        <v>45931</v>
      </c>
      <c r="B22" s="2"/>
      <c r="C22" s="5">
        <v>45981</v>
      </c>
    </row>
    <row r="23" spans="1:14" hidden="1" outlineLevel="1" x14ac:dyDescent="0.2">
      <c r="A23" s="3">
        <v>45962</v>
      </c>
      <c r="B23" s="2"/>
      <c r="C23" s="5">
        <v>46010</v>
      </c>
    </row>
    <row r="24" spans="1:14" hidden="1" outlineLevel="1" x14ac:dyDescent="0.2">
      <c r="A24" s="3">
        <v>45992</v>
      </c>
      <c r="B24" s="2"/>
      <c r="C24" s="5">
        <v>46042</v>
      </c>
    </row>
    <row r="25" spans="1:14" hidden="1" outlineLevel="1" x14ac:dyDescent="0.2">
      <c r="A25" s="3">
        <v>46023</v>
      </c>
      <c r="B25" s="2"/>
      <c r="C25" s="5">
        <v>46073</v>
      </c>
    </row>
    <row r="26" spans="1:14" hidden="1" outlineLevel="1" x14ac:dyDescent="0.2">
      <c r="A26" s="3">
        <v>46054</v>
      </c>
      <c r="B26" s="2"/>
      <c r="C26" s="5">
        <v>46101</v>
      </c>
    </row>
    <row r="27" spans="1:14" hidden="1" outlineLevel="1" x14ac:dyDescent="0.2">
      <c r="A27" s="3">
        <v>46082</v>
      </c>
      <c r="B27" s="2"/>
      <c r="C27" s="5">
        <v>46132</v>
      </c>
    </row>
    <row r="28" spans="1:14" hidden="1" outlineLevel="1" x14ac:dyDescent="0.2">
      <c r="A28" s="3">
        <v>46113</v>
      </c>
      <c r="B28" s="2"/>
      <c r="C28" s="5">
        <v>46162</v>
      </c>
    </row>
    <row r="29" spans="1:14" hidden="1" outlineLevel="1" x14ac:dyDescent="0.2">
      <c r="A29" s="3">
        <v>46143</v>
      </c>
      <c r="B29" s="2"/>
      <c r="C29" s="5">
        <v>46191</v>
      </c>
    </row>
    <row r="30" spans="1:14" hidden="1" outlineLevel="1" x14ac:dyDescent="0.2">
      <c r="A30" s="3">
        <v>46174</v>
      </c>
      <c r="B30" s="2"/>
      <c r="C30" s="5">
        <v>46213</v>
      </c>
    </row>
    <row r="31" spans="1:14" collapsed="1" x14ac:dyDescent="0.2"/>
    <row r="33" spans="1:1" ht="21" x14ac:dyDescent="0.35">
      <c r="A33" s="1" t="s">
        <v>118</v>
      </c>
    </row>
    <row r="34" spans="1:1" ht="15.75" x14ac:dyDescent="0.25">
      <c r="A34" s="8" t="s">
        <v>128</v>
      </c>
    </row>
    <row r="35" spans="1:1" outlineLevel="1" x14ac:dyDescent="0.2"/>
    <row r="36" spans="1:1" outlineLevel="1" x14ac:dyDescent="0.2"/>
    <row r="37" spans="1:1" outlineLevel="1" x14ac:dyDescent="0.2"/>
    <row r="38" spans="1:1" outlineLevel="1" x14ac:dyDescent="0.2"/>
    <row r="39" spans="1:1" outlineLevel="1" x14ac:dyDescent="0.2"/>
    <row r="40" spans="1:1" outlineLevel="1" x14ac:dyDescent="0.2"/>
    <row r="41" spans="1:1" outlineLevel="1" x14ac:dyDescent="0.2"/>
    <row r="42" spans="1:1" outlineLevel="1" x14ac:dyDescent="0.2"/>
    <row r="43" spans="1:1" outlineLevel="1" x14ac:dyDescent="0.2"/>
    <row r="44" spans="1:1" outlineLevel="1" x14ac:dyDescent="0.2"/>
    <row r="45" spans="1:1" outlineLevel="1" x14ac:dyDescent="0.2"/>
    <row r="46" spans="1:1" outlineLevel="1" x14ac:dyDescent="0.2"/>
    <row r="47" spans="1:1" outlineLevel="1" x14ac:dyDescent="0.2"/>
    <row r="48" spans="1:1" outlineLevel="1" x14ac:dyDescent="0.2"/>
    <row r="49" outlineLevel="1" x14ac:dyDescent="0.2"/>
    <row r="50" outlineLevel="1" x14ac:dyDescent="0.2"/>
    <row r="51" outlineLevel="1" x14ac:dyDescent="0.2"/>
    <row r="52" outlineLevel="1" x14ac:dyDescent="0.2"/>
    <row r="53" outlineLevel="1" x14ac:dyDescent="0.2"/>
    <row r="54" outlineLevel="1" x14ac:dyDescent="0.2"/>
    <row r="55" outlineLevel="1" x14ac:dyDescent="0.2"/>
    <row r="56" outlineLevel="1" x14ac:dyDescent="0.2"/>
    <row r="57" outlineLevel="1" x14ac:dyDescent="0.2"/>
    <row r="58" outlineLevel="1" x14ac:dyDescent="0.2"/>
    <row r="59" outlineLevel="1" x14ac:dyDescent="0.2"/>
    <row r="60" outlineLevel="1" x14ac:dyDescent="0.2"/>
    <row r="61" outlineLevel="1" x14ac:dyDescent="0.2"/>
    <row r="62" outlineLevel="1" x14ac:dyDescent="0.2"/>
    <row r="63" outlineLevel="1" x14ac:dyDescent="0.2"/>
    <row r="64" outlineLevel="1" x14ac:dyDescent="0.2"/>
    <row r="65" spans="1:1" outlineLevel="1" x14ac:dyDescent="0.2"/>
    <row r="66" spans="1:1" outlineLevel="1" x14ac:dyDescent="0.2"/>
    <row r="67" spans="1:1" outlineLevel="1" x14ac:dyDescent="0.2"/>
    <row r="68" spans="1:1" outlineLevel="1" x14ac:dyDescent="0.2"/>
    <row r="69" spans="1:1" outlineLevel="1" x14ac:dyDescent="0.2"/>
    <row r="70" spans="1:1" outlineLevel="1" x14ac:dyDescent="0.2"/>
    <row r="71" spans="1:1" outlineLevel="1" x14ac:dyDescent="0.2"/>
    <row r="72" spans="1:1" outlineLevel="1" x14ac:dyDescent="0.2"/>
    <row r="73" spans="1:1" outlineLevel="1" x14ac:dyDescent="0.2"/>
    <row r="74" spans="1:1" outlineLevel="1" x14ac:dyDescent="0.2"/>
    <row r="75" spans="1:1" outlineLevel="1" x14ac:dyDescent="0.2"/>
    <row r="76" spans="1:1" outlineLevel="1" x14ac:dyDescent="0.2"/>
    <row r="77" spans="1:1" outlineLevel="1" x14ac:dyDescent="0.2"/>
    <row r="78" spans="1:1" outlineLevel="1" x14ac:dyDescent="0.2"/>
    <row r="80" spans="1:1" ht="21" x14ac:dyDescent="0.35">
      <c r="A80" s="1" t="s">
        <v>174</v>
      </c>
    </row>
    <row r="81" spans="1:1" ht="15.75" x14ac:dyDescent="0.25">
      <c r="A81" s="8"/>
    </row>
    <row r="82" spans="1:1" outlineLevel="1" x14ac:dyDescent="0.2"/>
    <row r="83" spans="1:1" outlineLevel="1" x14ac:dyDescent="0.2"/>
    <row r="84" spans="1:1" outlineLevel="1" x14ac:dyDescent="0.2"/>
    <row r="85" spans="1:1" outlineLevel="1" x14ac:dyDescent="0.2"/>
    <row r="86" spans="1:1" outlineLevel="1" x14ac:dyDescent="0.2"/>
    <row r="87" spans="1:1" outlineLevel="1" x14ac:dyDescent="0.2"/>
    <row r="88" spans="1:1" outlineLevel="1" x14ac:dyDescent="0.2"/>
    <row r="89" spans="1:1" outlineLevel="1" x14ac:dyDescent="0.2"/>
    <row r="90" spans="1:1" outlineLevel="1" x14ac:dyDescent="0.2"/>
    <row r="91" spans="1:1" outlineLevel="1" x14ac:dyDescent="0.2"/>
    <row r="92" spans="1:1" outlineLevel="1" x14ac:dyDescent="0.2"/>
    <row r="93" spans="1:1" outlineLevel="1" x14ac:dyDescent="0.2"/>
    <row r="94" spans="1:1" outlineLevel="1" x14ac:dyDescent="0.2"/>
    <row r="95" spans="1:1" outlineLevel="1" x14ac:dyDescent="0.2"/>
    <row r="96" spans="1:1" outlineLevel="1" x14ac:dyDescent="0.2"/>
    <row r="97" spans="1:2" outlineLevel="1" x14ac:dyDescent="0.2"/>
    <row r="98" spans="1:2" outlineLevel="1" x14ac:dyDescent="0.2"/>
    <row r="99" spans="1:2" outlineLevel="1" x14ac:dyDescent="0.2"/>
    <row r="100" spans="1:2" outlineLevel="1" x14ac:dyDescent="0.2"/>
    <row r="101" spans="1:2" outlineLevel="1" x14ac:dyDescent="0.2"/>
    <row r="102" spans="1:2" outlineLevel="1" x14ac:dyDescent="0.2"/>
    <row r="103" spans="1:2" outlineLevel="1" x14ac:dyDescent="0.2"/>
    <row r="104" spans="1:2" outlineLevel="1" x14ac:dyDescent="0.2"/>
    <row r="105" spans="1:2" outlineLevel="1" x14ac:dyDescent="0.2"/>
    <row r="106" spans="1:2" outlineLevel="1" x14ac:dyDescent="0.2"/>
    <row r="107" spans="1:2" outlineLevel="1" x14ac:dyDescent="0.2"/>
    <row r="108" spans="1:2" outlineLevel="1" x14ac:dyDescent="0.2"/>
    <row r="109" spans="1:2" outlineLevel="1" x14ac:dyDescent="0.2"/>
    <row r="110" spans="1:2" outlineLevel="1" x14ac:dyDescent="0.2"/>
    <row r="111" spans="1:2" ht="15.75" outlineLevel="1" x14ac:dyDescent="0.25">
      <c r="A111" s="22" t="s">
        <v>124</v>
      </c>
    </row>
    <row r="112" spans="1:2" ht="19.149999999999999" customHeight="1" outlineLevel="1" x14ac:dyDescent="0.2">
      <c r="A112" s="24">
        <v>1</v>
      </c>
      <c r="B112" s="23" t="s">
        <v>175</v>
      </c>
    </row>
    <row r="113" spans="1:10" ht="19.5" customHeight="1" outlineLevel="1" x14ac:dyDescent="0.2">
      <c r="A113" s="24">
        <v>2</v>
      </c>
      <c r="B113" s="23" t="s">
        <v>139</v>
      </c>
    </row>
    <row r="114" spans="1:10" outlineLevel="1" x14ac:dyDescent="0.2">
      <c r="A114" s="24"/>
      <c r="C114" s="23" t="s">
        <v>152</v>
      </c>
    </row>
    <row r="115" spans="1:10" outlineLevel="1" x14ac:dyDescent="0.2">
      <c r="A115" s="24"/>
      <c r="B115" s="624"/>
      <c r="C115" s="624"/>
      <c r="D115" s="624"/>
      <c r="E115" s="624"/>
      <c r="F115" s="624"/>
      <c r="G115" s="624"/>
      <c r="H115" s="624"/>
      <c r="I115" s="624"/>
      <c r="J115" s="624"/>
    </row>
    <row r="116" spans="1:10" outlineLevel="1" x14ac:dyDescent="0.2">
      <c r="A116" s="24"/>
    </row>
    <row r="117" spans="1:10" ht="15.75" outlineLevel="1" x14ac:dyDescent="0.25">
      <c r="A117" s="22" t="s">
        <v>123</v>
      </c>
    </row>
    <row r="118" spans="1:10" outlineLevel="1" x14ac:dyDescent="0.2">
      <c r="B118" s="23" t="s">
        <v>134</v>
      </c>
    </row>
    <row r="119" spans="1:10" outlineLevel="1" x14ac:dyDescent="0.2">
      <c r="B119" s="23"/>
      <c r="C119" s="23" t="s">
        <v>140</v>
      </c>
      <c r="E119" s="23"/>
    </row>
    <row r="120" spans="1:10" outlineLevel="1" x14ac:dyDescent="0.2">
      <c r="C120" s="23"/>
    </row>
    <row r="121" spans="1:10" outlineLevel="1" x14ac:dyDescent="0.2">
      <c r="C121" s="23"/>
    </row>
    <row r="123" spans="1:10" ht="21" x14ac:dyDescent="0.35">
      <c r="A123" s="1" t="s">
        <v>117</v>
      </c>
    </row>
    <row r="124" spans="1:10" ht="15.75" x14ac:dyDescent="0.25">
      <c r="A124" s="8"/>
    </row>
    <row r="126" spans="1:10" ht="15.75" hidden="1" outlineLevel="1" x14ac:dyDescent="0.25">
      <c r="A126" s="25" t="s">
        <v>125</v>
      </c>
    </row>
    <row r="127" spans="1:10" hidden="1" outlineLevel="1" x14ac:dyDescent="0.2">
      <c r="A127" s="621" t="s">
        <v>119</v>
      </c>
    </row>
    <row r="128" spans="1:10" hidden="1" outlineLevel="1" x14ac:dyDescent="0.2">
      <c r="A128" s="621"/>
    </row>
    <row r="129" spans="1:1" hidden="1" outlineLevel="1" x14ac:dyDescent="0.2">
      <c r="A129" s="621"/>
    </row>
    <row r="130" spans="1:1" hidden="1" outlineLevel="1" x14ac:dyDescent="0.2">
      <c r="A130" s="621"/>
    </row>
    <row r="131" spans="1:1" hidden="1" outlineLevel="1" x14ac:dyDescent="0.2">
      <c r="A131" s="621"/>
    </row>
    <row r="132" spans="1:1" hidden="1" outlineLevel="1" x14ac:dyDescent="0.2">
      <c r="A132" s="621"/>
    </row>
    <row r="133" spans="1:1" hidden="1" outlineLevel="1" x14ac:dyDescent="0.2">
      <c r="A133" s="621"/>
    </row>
    <row r="134" spans="1:1" hidden="1" outlineLevel="1" x14ac:dyDescent="0.2">
      <c r="A134" s="621"/>
    </row>
    <row r="135" spans="1:1" hidden="1" outlineLevel="1" x14ac:dyDescent="0.2">
      <c r="A135" s="621"/>
    </row>
    <row r="136" spans="1:1" hidden="1" outlineLevel="1" x14ac:dyDescent="0.2">
      <c r="A136" s="621"/>
    </row>
    <row r="137" spans="1:1" hidden="1" outlineLevel="1" x14ac:dyDescent="0.2">
      <c r="A137" s="621"/>
    </row>
    <row r="138" spans="1:1" hidden="1" outlineLevel="1" x14ac:dyDescent="0.2">
      <c r="A138" s="621"/>
    </row>
    <row r="139" spans="1:1" hidden="1" outlineLevel="1" x14ac:dyDescent="0.2">
      <c r="A139" s="621"/>
    </row>
    <row r="140" spans="1:1" hidden="1" outlineLevel="1" x14ac:dyDescent="0.2">
      <c r="A140" s="621"/>
    </row>
    <row r="141" spans="1:1" hidden="1" outlineLevel="1" x14ac:dyDescent="0.2">
      <c r="A141" s="621"/>
    </row>
    <row r="142" spans="1:1" hidden="1" outlineLevel="1" x14ac:dyDescent="0.2">
      <c r="A142" s="621"/>
    </row>
    <row r="143" spans="1:1" hidden="1" outlineLevel="1" x14ac:dyDescent="0.2">
      <c r="A143" s="621"/>
    </row>
    <row r="144" spans="1:1" hidden="1" outlineLevel="1" x14ac:dyDescent="0.2">
      <c r="A144" s="621"/>
    </row>
    <row r="145" spans="1:1" hidden="1" outlineLevel="1" x14ac:dyDescent="0.2">
      <c r="A145" s="621"/>
    </row>
    <row r="146" spans="1:1" hidden="1" outlineLevel="1" x14ac:dyDescent="0.2">
      <c r="A146" s="621"/>
    </row>
    <row r="147" spans="1:1" hidden="1" outlineLevel="1" x14ac:dyDescent="0.2">
      <c r="A147" s="621"/>
    </row>
    <row r="148" spans="1:1" hidden="1" outlineLevel="1" x14ac:dyDescent="0.2">
      <c r="A148" s="621"/>
    </row>
    <row r="149" spans="1:1" hidden="1" outlineLevel="1" x14ac:dyDescent="0.2">
      <c r="A149" s="621"/>
    </row>
    <row r="150" spans="1:1" hidden="1" outlineLevel="1" x14ac:dyDescent="0.2">
      <c r="A150" s="621"/>
    </row>
    <row r="151" spans="1:1" hidden="1" outlineLevel="1" x14ac:dyDescent="0.2"/>
    <row r="152" spans="1:1" hidden="1" outlineLevel="1" x14ac:dyDescent="0.2"/>
    <row r="153" spans="1:1" hidden="1" outlineLevel="1" x14ac:dyDescent="0.2"/>
    <row r="154" spans="1:1" hidden="1" outlineLevel="1" x14ac:dyDescent="0.2"/>
    <row r="155" spans="1:1" hidden="1" outlineLevel="1" x14ac:dyDescent="0.2"/>
    <row r="156" spans="1:1" hidden="1" outlineLevel="1" x14ac:dyDescent="0.2"/>
    <row r="157" spans="1:1" hidden="1" outlineLevel="1" x14ac:dyDescent="0.2"/>
    <row r="158" spans="1:1" ht="12.6" hidden="1" customHeight="1" outlineLevel="1" x14ac:dyDescent="0.2">
      <c r="A158" s="622" t="s">
        <v>72</v>
      </c>
    </row>
    <row r="159" spans="1:1" hidden="1" outlineLevel="1" x14ac:dyDescent="0.2">
      <c r="A159" s="622"/>
    </row>
    <row r="160" spans="1:1" hidden="1" outlineLevel="1" x14ac:dyDescent="0.2">
      <c r="A160" s="622"/>
    </row>
    <row r="161" spans="1:1" hidden="1" outlineLevel="1" x14ac:dyDescent="0.2">
      <c r="A161" s="622"/>
    </row>
    <row r="162" spans="1:1" hidden="1" outlineLevel="1" x14ac:dyDescent="0.2">
      <c r="A162" s="622"/>
    </row>
    <row r="163" spans="1:1" hidden="1" outlineLevel="1" x14ac:dyDescent="0.2">
      <c r="A163" s="622"/>
    </row>
    <row r="164" spans="1:1" hidden="1" outlineLevel="1" x14ac:dyDescent="0.2">
      <c r="A164" s="622"/>
    </row>
    <row r="165" spans="1:1" hidden="1" outlineLevel="1" x14ac:dyDescent="0.2">
      <c r="A165" s="622"/>
    </row>
    <row r="166" spans="1:1" hidden="1" outlineLevel="1" x14ac:dyDescent="0.2">
      <c r="A166" s="622"/>
    </row>
    <row r="167" spans="1:1" hidden="1" outlineLevel="1" x14ac:dyDescent="0.2">
      <c r="A167" s="622"/>
    </row>
    <row r="168" spans="1:1" hidden="1" outlineLevel="1" x14ac:dyDescent="0.2">
      <c r="A168" s="622"/>
    </row>
    <row r="169" spans="1:1" hidden="1" outlineLevel="1" x14ac:dyDescent="0.2">
      <c r="A169" s="622"/>
    </row>
    <row r="170" spans="1:1" hidden="1" outlineLevel="1" x14ac:dyDescent="0.2">
      <c r="A170" s="622"/>
    </row>
    <row r="171" spans="1:1" hidden="1" outlineLevel="1" x14ac:dyDescent="0.2">
      <c r="A171" s="622"/>
    </row>
    <row r="172" spans="1:1" hidden="1" outlineLevel="1" x14ac:dyDescent="0.2">
      <c r="A172" s="622"/>
    </row>
    <row r="173" spans="1:1" hidden="1" outlineLevel="1" x14ac:dyDescent="0.2">
      <c r="A173" s="622"/>
    </row>
    <row r="174" spans="1:1" hidden="1" outlineLevel="1" x14ac:dyDescent="0.2">
      <c r="A174" s="622"/>
    </row>
    <row r="175" spans="1:1" hidden="1" outlineLevel="1" x14ac:dyDescent="0.2">
      <c r="A175" s="622"/>
    </row>
    <row r="176" spans="1:1" hidden="1" outlineLevel="1" x14ac:dyDescent="0.2">
      <c r="A176" s="622"/>
    </row>
    <row r="177" spans="1:1" hidden="1" outlineLevel="1" x14ac:dyDescent="0.2">
      <c r="A177" s="622"/>
    </row>
    <row r="178" spans="1:1" hidden="1" outlineLevel="1" x14ac:dyDescent="0.2">
      <c r="A178" s="622"/>
    </row>
    <row r="179" spans="1:1" hidden="1" outlineLevel="1" x14ac:dyDescent="0.2">
      <c r="A179" s="622"/>
    </row>
    <row r="180" spans="1:1" hidden="1" outlineLevel="1" x14ac:dyDescent="0.2">
      <c r="A180" s="622"/>
    </row>
    <row r="181" spans="1:1" hidden="1" outlineLevel="1" x14ac:dyDescent="0.2">
      <c r="A181" s="622"/>
    </row>
    <row r="182" spans="1:1" hidden="1" outlineLevel="1" x14ac:dyDescent="0.2">
      <c r="A182" s="622"/>
    </row>
    <row r="183" spans="1:1" hidden="1" outlineLevel="1" x14ac:dyDescent="0.2">
      <c r="A183" s="622"/>
    </row>
    <row r="184" spans="1:1" hidden="1" outlineLevel="1" x14ac:dyDescent="0.2">
      <c r="A184" s="622"/>
    </row>
    <row r="185" spans="1:1" hidden="1" outlineLevel="1" x14ac:dyDescent="0.2"/>
    <row r="186" spans="1:1" collapsed="1" x14ac:dyDescent="0.2"/>
  </sheetData>
  <sheetProtection algorithmName="SHA-512" hashValue="P8rE5PWMIfh/fV32eZy8kjEsXY3klNWL1umELllwDZs+rBEWxMoYVDkfVfsJKdqQCBt7n44XBXg9ymaqrGKUNw==" saltValue="iaiJcX720sViKh40b1EJ5g==" spinCount="100000" sheet="1" formatColumns="0" formatRows="0"/>
  <mergeCells count="5">
    <mergeCell ref="A127:A150"/>
    <mergeCell ref="A158:A184"/>
    <mergeCell ref="A3:C3"/>
    <mergeCell ref="A17:C17"/>
    <mergeCell ref="B115:J115"/>
  </mergeCells>
  <pageMargins left="0.25" right="0.25" top="0.75" bottom="0.75" header="0.3" footer="0.3"/>
  <pageSetup fitToHeight="0" orientation="landscape" horizontalDpi="200" verticalDpi="200" r:id="rId1"/>
  <headerFooter>
    <oddFooter>&amp;LFY23 Commerce WorkFirst Attachment H-2&amp;CInstructions&amp;R&amp;P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59999389629810485"/>
  </sheetPr>
  <dimension ref="A2:B58"/>
  <sheetViews>
    <sheetView topLeftCell="A13" workbookViewId="0">
      <selection activeCell="E24" sqref="E24"/>
    </sheetView>
  </sheetViews>
  <sheetFormatPr defaultRowHeight="12.75" x14ac:dyDescent="0.2"/>
  <cols>
    <col min="1" max="1" width="23.85546875" customWidth="1"/>
    <col min="2" max="2" width="15.85546875" customWidth="1"/>
  </cols>
  <sheetData>
    <row r="2" spans="1:2" x14ac:dyDescent="0.2">
      <c r="A2" s="7" t="s">
        <v>100</v>
      </c>
      <c r="B2" s="7" t="s">
        <v>188</v>
      </c>
    </row>
    <row r="5" spans="1:2" x14ac:dyDescent="0.2">
      <c r="A5" s="7" t="s">
        <v>129</v>
      </c>
    </row>
    <row r="6" spans="1:2" x14ac:dyDescent="0.2">
      <c r="A6" s="32">
        <v>46204</v>
      </c>
    </row>
    <row r="7" spans="1:2" x14ac:dyDescent="0.2">
      <c r="A7" s="32">
        <v>46235</v>
      </c>
    </row>
    <row r="8" spans="1:2" x14ac:dyDescent="0.2">
      <c r="A8" s="32">
        <v>46266</v>
      </c>
    </row>
    <row r="9" spans="1:2" x14ac:dyDescent="0.2">
      <c r="A9" s="32">
        <v>46296</v>
      </c>
    </row>
    <row r="10" spans="1:2" x14ac:dyDescent="0.2">
      <c r="A10" s="32">
        <v>46327</v>
      </c>
    </row>
    <row r="11" spans="1:2" x14ac:dyDescent="0.2">
      <c r="A11" s="32">
        <v>46357</v>
      </c>
    </row>
    <row r="12" spans="1:2" x14ac:dyDescent="0.2">
      <c r="A12" s="32">
        <v>46388</v>
      </c>
    </row>
    <row r="13" spans="1:2" x14ac:dyDescent="0.2">
      <c r="A13" s="32">
        <v>46419</v>
      </c>
    </row>
    <row r="14" spans="1:2" x14ac:dyDescent="0.2">
      <c r="A14" s="32">
        <v>46447</v>
      </c>
    </row>
    <row r="15" spans="1:2" x14ac:dyDescent="0.2">
      <c r="A15" s="32">
        <v>46478</v>
      </c>
    </row>
    <row r="16" spans="1:2" x14ac:dyDescent="0.2">
      <c r="A16" s="32">
        <v>46508</v>
      </c>
    </row>
    <row r="17" spans="1:2" x14ac:dyDescent="0.2">
      <c r="A17" s="32">
        <v>46539</v>
      </c>
    </row>
    <row r="18" spans="1:2" ht="13.5" thickBot="1" x14ac:dyDescent="0.25"/>
    <row r="19" spans="1:2" ht="18.75" thickBot="1" x14ac:dyDescent="0.3">
      <c r="A19" s="625" t="s">
        <v>130</v>
      </c>
      <c r="B19" s="626"/>
    </row>
    <row r="20" spans="1:2" ht="15.75" thickBot="1" x14ac:dyDescent="0.25">
      <c r="A20" s="18"/>
      <c r="B20" s="31" t="s">
        <v>10</v>
      </c>
    </row>
    <row r="21" spans="1:2" x14ac:dyDescent="0.2">
      <c r="A21" s="19" t="s">
        <v>27</v>
      </c>
      <c r="B21" s="29">
        <v>250</v>
      </c>
    </row>
    <row r="22" spans="1:2" ht="25.5" x14ac:dyDescent="0.2">
      <c r="A22" s="19" t="s">
        <v>68</v>
      </c>
      <c r="B22" s="30">
        <v>630</v>
      </c>
    </row>
    <row r="23" spans="1:2" x14ac:dyDescent="0.2">
      <c r="A23" s="19" t="s">
        <v>28</v>
      </c>
      <c r="B23" s="30">
        <v>475</v>
      </c>
    </row>
    <row r="24" spans="1:2" ht="38.25" x14ac:dyDescent="0.2">
      <c r="A24" s="19" t="s">
        <v>29</v>
      </c>
      <c r="B24" s="30">
        <v>0</v>
      </c>
    </row>
    <row r="25" spans="1:2" x14ac:dyDescent="0.2">
      <c r="A25" s="19" t="s">
        <v>30</v>
      </c>
      <c r="B25" s="30">
        <v>190</v>
      </c>
    </row>
    <row r="26" spans="1:2" ht="25.5" x14ac:dyDescent="0.2">
      <c r="A26" s="19" t="s">
        <v>31</v>
      </c>
      <c r="B26" s="30">
        <v>190</v>
      </c>
    </row>
    <row r="27" spans="1:2" ht="25.5" x14ac:dyDescent="0.2">
      <c r="A27" s="19" t="s">
        <v>32</v>
      </c>
      <c r="B27" s="30">
        <v>1000</v>
      </c>
    </row>
    <row r="28" spans="1:2" ht="25.5" x14ac:dyDescent="0.2">
      <c r="A28" s="19" t="s">
        <v>33</v>
      </c>
      <c r="B28" s="30">
        <v>1000</v>
      </c>
    </row>
    <row r="29" spans="1:2" ht="38.25" x14ac:dyDescent="0.2">
      <c r="A29" s="19" t="s">
        <v>143</v>
      </c>
      <c r="B29" s="30">
        <v>315</v>
      </c>
    </row>
    <row r="30" spans="1:2" x14ac:dyDescent="0.2">
      <c r="A30" s="19"/>
      <c r="B30" s="30"/>
    </row>
    <row r="31" spans="1:2" ht="25.5" x14ac:dyDescent="0.2">
      <c r="A31" s="19" t="s">
        <v>88</v>
      </c>
      <c r="B31" s="30">
        <v>0</v>
      </c>
    </row>
    <row r="32" spans="1:2" ht="14.25" x14ac:dyDescent="0.2">
      <c r="A32" s="20"/>
      <c r="B32" s="20"/>
    </row>
    <row r="33" spans="1:2" ht="14.25" x14ac:dyDescent="0.2">
      <c r="A33" s="20"/>
      <c r="B33" s="20"/>
    </row>
    <row r="34" spans="1:2" ht="15" thickBot="1" x14ac:dyDescent="0.25">
      <c r="A34" s="20"/>
      <c r="B34" s="20"/>
    </row>
    <row r="35" spans="1:2" ht="18.75" thickBot="1" x14ac:dyDescent="0.3">
      <c r="A35" s="625" t="s">
        <v>131</v>
      </c>
      <c r="B35" s="626"/>
    </row>
    <row r="36" spans="1:2" ht="15.75" thickBot="1" x14ac:dyDescent="0.25">
      <c r="A36" s="18"/>
      <c r="B36" s="31" t="s">
        <v>10</v>
      </c>
    </row>
    <row r="37" spans="1:2" x14ac:dyDescent="0.2">
      <c r="A37" s="21" t="s">
        <v>39</v>
      </c>
      <c r="B37" s="29">
        <v>250</v>
      </c>
    </row>
    <row r="38" spans="1:2" ht="25.5" x14ac:dyDescent="0.2">
      <c r="A38" s="21" t="s">
        <v>40</v>
      </c>
      <c r="B38" s="30">
        <v>630</v>
      </c>
    </row>
    <row r="39" spans="1:2" x14ac:dyDescent="0.2">
      <c r="A39" s="21" t="s">
        <v>41</v>
      </c>
      <c r="B39" s="30">
        <v>280</v>
      </c>
    </row>
    <row r="40" spans="1:2" ht="25.5" x14ac:dyDescent="0.2">
      <c r="A40" s="21" t="s">
        <v>42</v>
      </c>
      <c r="B40" s="30">
        <v>0</v>
      </c>
    </row>
    <row r="41" spans="1:2" ht="25.5" x14ac:dyDescent="0.2">
      <c r="A41" s="21" t="s">
        <v>43</v>
      </c>
      <c r="B41" s="30">
        <v>190</v>
      </c>
    </row>
    <row r="42" spans="1:2" x14ac:dyDescent="0.2">
      <c r="A42" s="21" t="s">
        <v>44</v>
      </c>
      <c r="B42" s="30">
        <v>200</v>
      </c>
    </row>
    <row r="43" spans="1:2" x14ac:dyDescent="0.2">
      <c r="A43" s="21" t="s">
        <v>45</v>
      </c>
      <c r="B43" s="30">
        <v>300</v>
      </c>
    </row>
    <row r="44" spans="1:2" ht="14.25" x14ac:dyDescent="0.2">
      <c r="A44" s="20"/>
      <c r="B44" s="20"/>
    </row>
    <row r="45" spans="1:2" ht="15" thickBot="1" x14ac:dyDescent="0.25">
      <c r="A45" s="17"/>
      <c r="B45" s="20"/>
    </row>
    <row r="46" spans="1:2" ht="18.75" thickBot="1" x14ac:dyDescent="0.3">
      <c r="A46" s="625" t="s">
        <v>132</v>
      </c>
      <c r="B46" s="626"/>
    </row>
    <row r="47" spans="1:2" ht="15.75" thickBot="1" x14ac:dyDescent="0.25">
      <c r="A47" s="18"/>
      <c r="B47" s="31" t="s">
        <v>10</v>
      </c>
    </row>
    <row r="48" spans="1:2" x14ac:dyDescent="0.2">
      <c r="A48" s="21" t="s">
        <v>46</v>
      </c>
      <c r="B48" s="29">
        <v>250</v>
      </c>
    </row>
    <row r="49" spans="1:2" ht="25.5" x14ac:dyDescent="0.2">
      <c r="A49" s="19" t="s">
        <v>47</v>
      </c>
      <c r="B49" s="30">
        <v>630</v>
      </c>
    </row>
    <row r="50" spans="1:2" x14ac:dyDescent="0.2">
      <c r="A50" s="19" t="s">
        <v>86</v>
      </c>
      <c r="B50" s="30">
        <v>475</v>
      </c>
    </row>
    <row r="51" spans="1:2" ht="38.25" x14ac:dyDescent="0.2">
      <c r="A51" s="19" t="s">
        <v>48</v>
      </c>
      <c r="B51" s="30">
        <v>0</v>
      </c>
    </row>
    <row r="52" spans="1:2" x14ac:dyDescent="0.2">
      <c r="A52" s="19" t="s">
        <v>49</v>
      </c>
      <c r="B52" s="30">
        <v>190</v>
      </c>
    </row>
    <row r="53" spans="1:2" ht="25.5" x14ac:dyDescent="0.2">
      <c r="A53" s="19" t="s">
        <v>50</v>
      </c>
      <c r="B53" s="30">
        <v>190</v>
      </c>
    </row>
    <row r="54" spans="1:2" ht="25.5" x14ac:dyDescent="0.2">
      <c r="A54" s="19" t="s">
        <v>51</v>
      </c>
      <c r="B54" s="30">
        <v>1000</v>
      </c>
    </row>
    <row r="55" spans="1:2" ht="25.5" x14ac:dyDescent="0.2">
      <c r="A55" s="19" t="s">
        <v>52</v>
      </c>
      <c r="B55" s="30">
        <v>1000</v>
      </c>
    </row>
    <row r="56" spans="1:2" ht="38.25" x14ac:dyDescent="0.2">
      <c r="A56" s="19" t="s">
        <v>143</v>
      </c>
      <c r="B56" s="30">
        <v>315</v>
      </c>
    </row>
    <row r="57" spans="1:2" x14ac:dyDescent="0.2">
      <c r="A57" s="19"/>
      <c r="B57" s="30"/>
    </row>
    <row r="58" spans="1:2" ht="25.5" x14ac:dyDescent="0.2">
      <c r="A58" s="19" t="s">
        <v>87</v>
      </c>
      <c r="B58" s="30">
        <v>0</v>
      </c>
    </row>
  </sheetData>
  <sheetProtection algorithmName="SHA-512" hashValue="ZnxxJWtSBr69kAA4QQ/xW1isxwlOWPvgUd34Yq7Lfy/MIjwh6LE6bSR9LfOrc86boNuWKXEBFqPjEDm3I/+kdg==" saltValue="NwXcsUjowNB9LCKiSpxFrw==" spinCount="100000" sheet="1" selectLockedCells="1" selectUnlockedCells="1"/>
  <mergeCells count="3">
    <mergeCell ref="A19:B19"/>
    <mergeCell ref="A35:B35"/>
    <mergeCell ref="A46:B46"/>
  </mergeCells>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B69B1-CCB9-4FA7-AAB5-BBF3A9EC95ED}">
  <dimension ref="A1:S367"/>
  <sheetViews>
    <sheetView workbookViewId="0">
      <selection sqref="A1:D2"/>
    </sheetView>
  </sheetViews>
  <sheetFormatPr defaultRowHeight="12.75" outlineLevelRow="1" x14ac:dyDescent="0.2"/>
  <sheetData>
    <row r="1" spans="1:18" x14ac:dyDescent="0.2">
      <c r="A1" s="627" t="s">
        <v>258</v>
      </c>
      <c r="B1" s="627"/>
      <c r="C1" s="627"/>
      <c r="D1" s="627"/>
    </row>
    <row r="2" spans="1:18" x14ac:dyDescent="0.2">
      <c r="A2" s="627"/>
      <c r="B2" s="627"/>
      <c r="C2" s="627"/>
      <c r="D2" s="627"/>
    </row>
    <row r="3" spans="1:18" s="123" customFormat="1" ht="21.75" customHeight="1" x14ac:dyDescent="0.3">
      <c r="A3" s="570" t="s">
        <v>242</v>
      </c>
      <c r="B3" s="570" t="s">
        <v>243</v>
      </c>
      <c r="C3" s="570"/>
      <c r="D3" s="570"/>
      <c r="E3" s="570"/>
      <c r="F3" s="570"/>
      <c r="G3" s="570"/>
      <c r="H3" s="570"/>
      <c r="I3" s="570"/>
      <c r="J3" s="570"/>
      <c r="K3" s="570"/>
      <c r="L3" s="570"/>
      <c r="M3" s="570"/>
      <c r="N3" s="570"/>
      <c r="O3" s="570"/>
      <c r="P3" s="570"/>
      <c r="Q3" s="570"/>
      <c r="R3" s="570"/>
    </row>
    <row r="16" spans="1:18" s="123" customFormat="1" ht="58.5" customHeight="1" x14ac:dyDescent="0.3">
      <c r="A16" s="570" t="s">
        <v>244</v>
      </c>
      <c r="B16" s="628" t="s">
        <v>262</v>
      </c>
      <c r="C16" s="628"/>
      <c r="D16" s="628"/>
      <c r="E16" s="628"/>
      <c r="F16" s="628"/>
      <c r="G16" s="628"/>
      <c r="H16" s="628"/>
      <c r="I16" s="628"/>
      <c r="J16" s="628"/>
      <c r="K16" s="628"/>
      <c r="L16" s="628"/>
      <c r="M16" s="628"/>
      <c r="N16" s="628"/>
      <c r="O16" s="628"/>
      <c r="P16" s="628"/>
      <c r="Q16" s="628"/>
      <c r="R16" s="628"/>
    </row>
    <row r="24" spans="11:17" ht="13.5" thickBot="1" x14ac:dyDescent="0.25"/>
    <row r="25" spans="11:17" ht="13.5" thickTop="1" x14ac:dyDescent="0.2">
      <c r="K25" s="629" t="s">
        <v>245</v>
      </c>
      <c r="L25" s="629"/>
      <c r="M25" s="630" t="s">
        <v>246</v>
      </c>
      <c r="N25" s="631"/>
      <c r="O25" s="631"/>
      <c r="P25" s="631"/>
      <c r="Q25" s="632"/>
    </row>
    <row r="26" spans="11:17" x14ac:dyDescent="0.2">
      <c r="K26" s="629"/>
      <c r="L26" s="629"/>
      <c r="M26" s="633"/>
      <c r="N26" s="634"/>
      <c r="O26" s="634"/>
      <c r="P26" s="634"/>
      <c r="Q26" s="635"/>
    </row>
    <row r="27" spans="11:17" x14ac:dyDescent="0.2">
      <c r="K27" s="629"/>
      <c r="L27" s="629"/>
      <c r="M27" s="633"/>
      <c r="N27" s="634"/>
      <c r="O27" s="634"/>
      <c r="P27" s="634"/>
      <c r="Q27" s="635"/>
    </row>
    <row r="28" spans="11:17" x14ac:dyDescent="0.2">
      <c r="K28" s="629"/>
      <c r="L28" s="629"/>
      <c r="M28" s="633"/>
      <c r="N28" s="634"/>
      <c r="O28" s="634"/>
      <c r="P28" s="634"/>
      <c r="Q28" s="635"/>
    </row>
    <row r="29" spans="11:17" ht="13.5" thickBot="1" x14ac:dyDescent="0.25">
      <c r="K29" s="629"/>
      <c r="L29" s="629"/>
      <c r="M29" s="636"/>
      <c r="N29" s="637"/>
      <c r="O29" s="637"/>
      <c r="P29" s="637"/>
      <c r="Q29" s="638"/>
    </row>
    <row r="30" spans="11:17" ht="13.5" thickTop="1" x14ac:dyDescent="0.2"/>
    <row r="60" spans="1:18" s="123" customFormat="1" ht="135.75" customHeight="1" x14ac:dyDescent="0.3">
      <c r="A60" s="571" t="s">
        <v>247</v>
      </c>
      <c r="B60" s="641" t="s">
        <v>251</v>
      </c>
      <c r="C60" s="641"/>
      <c r="D60" s="641"/>
      <c r="E60" s="641"/>
      <c r="F60" s="641"/>
      <c r="G60" s="641"/>
      <c r="H60" s="641"/>
      <c r="I60" s="641"/>
      <c r="J60" s="641"/>
      <c r="K60" s="641"/>
      <c r="L60" s="641"/>
      <c r="M60" s="641"/>
      <c r="N60" s="641"/>
      <c r="O60" s="641"/>
      <c r="P60" s="641"/>
      <c r="Q60" s="641"/>
      <c r="R60" s="641"/>
    </row>
    <row r="61" spans="1:18" ht="13.5" thickBot="1" x14ac:dyDescent="0.25"/>
    <row r="62" spans="1:18" ht="56.25" customHeight="1" thickTop="1" x14ac:dyDescent="0.2">
      <c r="B62" s="379"/>
      <c r="C62" s="379"/>
      <c r="D62" s="379"/>
      <c r="E62" s="379"/>
      <c r="K62" s="629" t="s">
        <v>245</v>
      </c>
      <c r="L62" s="629"/>
      <c r="M62" s="630" t="s">
        <v>248</v>
      </c>
      <c r="N62" s="631"/>
      <c r="O62" s="631"/>
      <c r="P62" s="631"/>
      <c r="Q62" s="632"/>
    </row>
    <row r="63" spans="1:18" x14ac:dyDescent="0.2">
      <c r="B63" s="378"/>
      <c r="C63" s="379"/>
      <c r="D63" s="379"/>
      <c r="E63" s="379"/>
      <c r="K63" s="629"/>
      <c r="L63" s="629"/>
      <c r="M63" s="633"/>
      <c r="N63" s="634"/>
      <c r="O63" s="634"/>
      <c r="P63" s="634"/>
      <c r="Q63" s="635"/>
    </row>
    <row r="64" spans="1:18" ht="15.75" x14ac:dyDescent="0.25">
      <c r="C64" s="43"/>
      <c r="D64" s="430"/>
      <c r="E64" s="430"/>
      <c r="K64" s="629"/>
      <c r="L64" s="629"/>
      <c r="M64" s="633"/>
      <c r="N64" s="634"/>
      <c r="O64" s="634"/>
      <c r="P64" s="634"/>
      <c r="Q64" s="635"/>
    </row>
    <row r="65" spans="1:18" ht="15.75" x14ac:dyDescent="0.25">
      <c r="C65" s="43"/>
      <c r="D65" s="430"/>
      <c r="E65" s="430"/>
      <c r="K65" s="629"/>
      <c r="L65" s="629"/>
      <c r="M65" s="633"/>
      <c r="N65" s="634"/>
      <c r="O65" s="634"/>
      <c r="P65" s="634"/>
      <c r="Q65" s="635"/>
    </row>
    <row r="66" spans="1:18" ht="16.5" thickBot="1" x14ac:dyDescent="0.3">
      <c r="C66" s="43"/>
      <c r="D66" s="430"/>
      <c r="E66" s="430"/>
      <c r="K66" s="629"/>
      <c r="L66" s="629"/>
      <c r="M66" s="636"/>
      <c r="N66" s="637"/>
      <c r="O66" s="637"/>
      <c r="P66" s="637"/>
      <c r="Q66" s="638"/>
    </row>
    <row r="67" spans="1:18" ht="16.5" thickTop="1" x14ac:dyDescent="0.25">
      <c r="C67" s="43"/>
      <c r="D67" s="430"/>
      <c r="E67" s="430"/>
    </row>
    <row r="68" spans="1:18" ht="15.75" x14ac:dyDescent="0.25">
      <c r="C68" s="43"/>
      <c r="D68" s="430"/>
      <c r="E68" s="430"/>
    </row>
    <row r="70" spans="1:18" ht="171.75" customHeight="1" x14ac:dyDescent="0.2">
      <c r="A70" s="571" t="s">
        <v>249</v>
      </c>
      <c r="B70" s="641" t="s">
        <v>261</v>
      </c>
      <c r="C70" s="641"/>
      <c r="D70" s="641"/>
      <c r="E70" s="641"/>
      <c r="F70" s="641"/>
      <c r="G70" s="641"/>
      <c r="H70" s="641"/>
      <c r="I70" s="641"/>
      <c r="J70" s="641"/>
      <c r="K70" s="641"/>
      <c r="L70" s="641"/>
      <c r="M70" s="641"/>
      <c r="N70" s="641"/>
      <c r="O70" s="641"/>
      <c r="P70" s="641"/>
      <c r="Q70" s="641"/>
      <c r="R70" s="641"/>
    </row>
    <row r="71" spans="1:18" ht="13.5" thickBot="1" x14ac:dyDescent="0.25"/>
    <row r="72" spans="1:18" ht="13.5" thickTop="1" x14ac:dyDescent="0.2">
      <c r="B72" s="379"/>
      <c r="C72" s="379"/>
      <c r="D72" s="379"/>
      <c r="E72" s="379"/>
      <c r="K72" s="629" t="s">
        <v>245</v>
      </c>
      <c r="L72" s="629"/>
      <c r="M72" s="630" t="s">
        <v>248</v>
      </c>
      <c r="N72" s="631"/>
      <c r="O72" s="631"/>
      <c r="P72" s="631"/>
      <c r="Q72" s="632"/>
    </row>
    <row r="73" spans="1:18" x14ac:dyDescent="0.2">
      <c r="B73" s="378"/>
      <c r="C73" s="379"/>
      <c r="D73" s="379"/>
      <c r="E73" s="379"/>
      <c r="K73" s="629"/>
      <c r="L73" s="629"/>
      <c r="M73" s="633"/>
      <c r="N73" s="634"/>
      <c r="O73" s="634"/>
      <c r="P73" s="634"/>
      <c r="Q73" s="635"/>
    </row>
    <row r="74" spans="1:18" ht="15.75" x14ac:dyDescent="0.25">
      <c r="C74" s="43"/>
      <c r="D74" s="430"/>
      <c r="E74" s="430"/>
      <c r="K74" s="629"/>
      <c r="L74" s="629"/>
      <c r="M74" s="633"/>
      <c r="N74" s="634"/>
      <c r="O74" s="634"/>
      <c r="P74" s="634"/>
      <c r="Q74" s="635"/>
    </row>
    <row r="75" spans="1:18" ht="15.75" x14ac:dyDescent="0.25">
      <c r="C75" s="43"/>
      <c r="D75" s="430"/>
      <c r="E75" s="430"/>
      <c r="K75" s="629"/>
      <c r="L75" s="629"/>
      <c r="M75" s="633"/>
      <c r="N75" s="634"/>
      <c r="O75" s="634"/>
      <c r="P75" s="634"/>
      <c r="Q75" s="635"/>
    </row>
    <row r="76" spans="1:18" ht="16.5" thickBot="1" x14ac:dyDescent="0.3">
      <c r="C76" s="43"/>
      <c r="D76" s="430"/>
      <c r="E76" s="430"/>
      <c r="K76" s="629"/>
      <c r="L76" s="629"/>
      <c r="M76" s="636"/>
      <c r="N76" s="637"/>
      <c r="O76" s="637"/>
      <c r="P76" s="637"/>
      <c r="Q76" s="638"/>
    </row>
    <row r="77" spans="1:18" ht="14.25" thickTop="1" thickBot="1" x14ac:dyDescent="0.25"/>
    <row r="78" spans="1:18" ht="13.5" customHeight="1" thickTop="1" x14ac:dyDescent="0.2">
      <c r="K78" s="629" t="s">
        <v>245</v>
      </c>
      <c r="L78" s="629"/>
      <c r="M78" s="642" t="s">
        <v>250</v>
      </c>
      <c r="N78" s="643"/>
      <c r="O78" s="643"/>
      <c r="P78" s="643"/>
      <c r="Q78" s="644"/>
    </row>
    <row r="79" spans="1:18" ht="12.75" customHeight="1" x14ac:dyDescent="0.2">
      <c r="K79" s="629"/>
      <c r="L79" s="629"/>
      <c r="M79" s="645"/>
      <c r="N79" s="646"/>
      <c r="O79" s="646"/>
      <c r="P79" s="646"/>
      <c r="Q79" s="647"/>
    </row>
    <row r="80" spans="1:18" ht="12.75" customHeight="1" thickBot="1" x14ac:dyDescent="0.25">
      <c r="K80" s="629"/>
      <c r="L80" s="629"/>
      <c r="M80" s="648"/>
      <c r="N80" s="649"/>
      <c r="O80" s="649"/>
      <c r="P80" s="649"/>
      <c r="Q80" s="650"/>
    </row>
    <row r="81" spans="1:18" ht="12.75" customHeight="1" thickTop="1" x14ac:dyDescent="0.2">
      <c r="K81" s="572"/>
      <c r="L81" s="572"/>
      <c r="M81" s="573"/>
      <c r="N81" s="573"/>
      <c r="O81" s="573"/>
      <c r="P81" s="573"/>
      <c r="Q81" s="573"/>
    </row>
    <row r="82" spans="1:18" s="123" customFormat="1" ht="58.5" customHeight="1" x14ac:dyDescent="0.3">
      <c r="A82" s="570" t="s">
        <v>253</v>
      </c>
      <c r="B82" s="628" t="s">
        <v>256</v>
      </c>
      <c r="C82" s="628"/>
      <c r="D82" s="628"/>
      <c r="E82" s="628"/>
      <c r="F82" s="628"/>
      <c r="G82" s="628"/>
      <c r="H82" s="628"/>
      <c r="I82" s="628"/>
      <c r="J82" s="628"/>
      <c r="K82" s="628"/>
      <c r="L82" s="628"/>
      <c r="M82" s="628"/>
      <c r="N82" s="628"/>
      <c r="O82" s="628"/>
      <c r="P82" s="628"/>
      <c r="Q82" s="628"/>
      <c r="R82" s="628"/>
    </row>
    <row r="120" spans="1:18" ht="13.5" customHeight="1" x14ac:dyDescent="0.2">
      <c r="K120" s="572"/>
      <c r="L120" s="572"/>
      <c r="M120" s="573"/>
      <c r="N120" s="573"/>
      <c r="O120" s="573"/>
      <c r="P120" s="573"/>
      <c r="Q120" s="573"/>
    </row>
    <row r="122" spans="1:18" s="123" customFormat="1" ht="91.5" customHeight="1" x14ac:dyDescent="0.3">
      <c r="A122" s="570" t="s">
        <v>252</v>
      </c>
      <c r="B122" s="628" t="s">
        <v>263</v>
      </c>
      <c r="C122" s="628"/>
      <c r="D122" s="628"/>
      <c r="E122" s="628"/>
      <c r="F122" s="628"/>
      <c r="G122" s="628"/>
      <c r="H122" s="628"/>
      <c r="I122" s="628"/>
      <c r="J122" s="628"/>
      <c r="K122" s="628"/>
      <c r="L122" s="628"/>
      <c r="M122" s="628"/>
      <c r="N122" s="628"/>
      <c r="O122" s="628"/>
      <c r="P122" s="628"/>
      <c r="Q122" s="628"/>
      <c r="R122" s="628"/>
    </row>
    <row r="128" spans="1:18" ht="13.5" thickBot="1" x14ac:dyDescent="0.25"/>
    <row r="129" spans="1:19" ht="13.5" thickTop="1" x14ac:dyDescent="0.2">
      <c r="M129" s="629" t="s">
        <v>245</v>
      </c>
      <c r="N129" s="629"/>
      <c r="O129" s="630" t="s">
        <v>246</v>
      </c>
      <c r="P129" s="631"/>
      <c r="Q129" s="631"/>
      <c r="R129" s="631"/>
      <c r="S129" s="632"/>
    </row>
    <row r="130" spans="1:19" x14ac:dyDescent="0.2">
      <c r="M130" s="629"/>
      <c r="N130" s="629"/>
      <c r="O130" s="633"/>
      <c r="P130" s="634"/>
      <c r="Q130" s="634"/>
      <c r="R130" s="634"/>
      <c r="S130" s="635"/>
    </row>
    <row r="131" spans="1:19" x14ac:dyDescent="0.2">
      <c r="M131" s="629"/>
      <c r="N131" s="629"/>
      <c r="O131" s="633"/>
      <c r="P131" s="634"/>
      <c r="Q131" s="634"/>
      <c r="R131" s="634"/>
      <c r="S131" s="635"/>
    </row>
    <row r="132" spans="1:19" x14ac:dyDescent="0.2">
      <c r="M132" s="629"/>
      <c r="N132" s="629"/>
      <c r="O132" s="633"/>
      <c r="P132" s="634"/>
      <c r="Q132" s="634"/>
      <c r="R132" s="634"/>
      <c r="S132" s="635"/>
    </row>
    <row r="133" spans="1:19" ht="13.5" thickBot="1" x14ac:dyDescent="0.25">
      <c r="M133" s="629"/>
      <c r="N133" s="629"/>
      <c r="O133" s="636"/>
      <c r="P133" s="637"/>
      <c r="Q133" s="637"/>
      <c r="R133" s="637"/>
      <c r="S133" s="638"/>
    </row>
    <row r="134" spans="1:19" ht="13.5" thickTop="1" x14ac:dyDescent="0.2"/>
    <row r="143" spans="1:19" s="123" customFormat="1" ht="24.75" customHeight="1" x14ac:dyDescent="0.3">
      <c r="A143" s="570" t="s">
        <v>257</v>
      </c>
      <c r="B143" s="628" t="s">
        <v>254</v>
      </c>
      <c r="C143" s="628"/>
      <c r="D143" s="628"/>
      <c r="E143" s="628"/>
      <c r="F143" s="628"/>
      <c r="G143" s="628"/>
      <c r="H143" s="628"/>
      <c r="I143" s="628"/>
      <c r="J143" s="628"/>
      <c r="K143" s="628"/>
      <c r="L143" s="628"/>
      <c r="M143" s="628"/>
      <c r="N143" s="628"/>
      <c r="O143" s="628"/>
      <c r="P143" s="628"/>
      <c r="Q143" s="628"/>
      <c r="R143" s="628"/>
    </row>
    <row r="145" spans="2:18" x14ac:dyDescent="0.2">
      <c r="B145" s="23" t="s">
        <v>255</v>
      </c>
    </row>
    <row r="147" spans="2:18" x14ac:dyDescent="0.2">
      <c r="B147" s="639" t="s">
        <v>259</v>
      </c>
      <c r="C147" s="640"/>
      <c r="D147" s="640"/>
      <c r="E147" s="640"/>
      <c r="F147" s="640"/>
      <c r="G147" s="640"/>
      <c r="I147" s="639" t="s">
        <v>260</v>
      </c>
      <c r="J147" s="640"/>
      <c r="K147" s="640"/>
      <c r="L147" s="640"/>
      <c r="M147" s="640"/>
      <c r="N147" s="640"/>
      <c r="O147" s="640"/>
      <c r="P147" s="640"/>
      <c r="Q147" s="640"/>
      <c r="R147" s="640"/>
    </row>
    <row r="148" spans="2:18" x14ac:dyDescent="0.2">
      <c r="B148" s="640"/>
      <c r="C148" s="640"/>
      <c r="D148" s="640"/>
      <c r="E148" s="640"/>
      <c r="F148" s="640"/>
      <c r="G148" s="640"/>
      <c r="I148" s="640"/>
      <c r="J148" s="640"/>
      <c r="K148" s="640"/>
      <c r="L148" s="640"/>
      <c r="M148" s="640"/>
      <c r="N148" s="640"/>
      <c r="O148" s="640"/>
      <c r="P148" s="640"/>
      <c r="Q148" s="640"/>
      <c r="R148" s="640"/>
    </row>
    <row r="149" spans="2:18" x14ac:dyDescent="0.2">
      <c r="B149" s="640"/>
      <c r="C149" s="640"/>
      <c r="D149" s="640"/>
      <c r="E149" s="640"/>
      <c r="F149" s="640"/>
      <c r="G149" s="640"/>
      <c r="I149" s="640"/>
      <c r="J149" s="640"/>
      <c r="K149" s="640"/>
      <c r="L149" s="640"/>
      <c r="M149" s="640"/>
      <c r="N149" s="640"/>
      <c r="O149" s="640"/>
      <c r="P149" s="640"/>
      <c r="Q149" s="640"/>
      <c r="R149" s="640"/>
    </row>
    <row r="150" spans="2:18" x14ac:dyDescent="0.2">
      <c r="B150" s="640"/>
      <c r="C150" s="640"/>
      <c r="D150" s="640"/>
      <c r="E150" s="640"/>
      <c r="F150" s="640"/>
      <c r="G150" s="640"/>
      <c r="I150" s="640"/>
      <c r="J150" s="640"/>
      <c r="K150" s="640"/>
      <c r="L150" s="640"/>
      <c r="M150" s="640"/>
      <c r="N150" s="640"/>
      <c r="O150" s="640"/>
      <c r="P150" s="640"/>
      <c r="Q150" s="640"/>
      <c r="R150" s="640"/>
    </row>
    <row r="169" spans="1:1" ht="21" x14ac:dyDescent="0.35">
      <c r="A169" s="1" t="s">
        <v>174</v>
      </c>
    </row>
    <row r="170" spans="1:1" ht="15.75" x14ac:dyDescent="0.25">
      <c r="A170" s="8"/>
    </row>
    <row r="171" spans="1:1" outlineLevel="1" x14ac:dyDescent="0.2"/>
    <row r="172" spans="1:1" outlineLevel="1" x14ac:dyDescent="0.2"/>
    <row r="173" spans="1:1" outlineLevel="1" x14ac:dyDescent="0.2"/>
    <row r="174" spans="1:1" outlineLevel="1" x14ac:dyDescent="0.2"/>
    <row r="175" spans="1:1" outlineLevel="1" x14ac:dyDescent="0.2"/>
    <row r="176" spans="1:1" outlineLevel="1" x14ac:dyDescent="0.2"/>
    <row r="177" outlineLevel="1" x14ac:dyDescent="0.2"/>
    <row r="178" outlineLevel="1" x14ac:dyDescent="0.2"/>
    <row r="179" outlineLevel="1" x14ac:dyDescent="0.2"/>
    <row r="180" outlineLevel="1" x14ac:dyDescent="0.2"/>
    <row r="181" outlineLevel="1" x14ac:dyDescent="0.2"/>
    <row r="182" outlineLevel="1" x14ac:dyDescent="0.2"/>
    <row r="183" outlineLevel="1" x14ac:dyDescent="0.2"/>
    <row r="184" outlineLevel="1" x14ac:dyDescent="0.2"/>
    <row r="185" outlineLevel="1" x14ac:dyDescent="0.2"/>
    <row r="186" outlineLevel="1" x14ac:dyDescent="0.2"/>
    <row r="187" outlineLevel="1" x14ac:dyDescent="0.2"/>
    <row r="188" outlineLevel="1" x14ac:dyDescent="0.2"/>
    <row r="189" outlineLevel="1" x14ac:dyDescent="0.2"/>
    <row r="190" outlineLevel="1" x14ac:dyDescent="0.2"/>
    <row r="191" outlineLevel="1" x14ac:dyDescent="0.2"/>
    <row r="192" outlineLevel="1" x14ac:dyDescent="0.2"/>
    <row r="193" spans="1:10" outlineLevel="1" x14ac:dyDescent="0.2"/>
    <row r="194" spans="1:10" outlineLevel="1" x14ac:dyDescent="0.2"/>
    <row r="195" spans="1:10" outlineLevel="1" x14ac:dyDescent="0.2"/>
    <row r="196" spans="1:10" outlineLevel="1" x14ac:dyDescent="0.2"/>
    <row r="197" spans="1:10" outlineLevel="1" x14ac:dyDescent="0.2"/>
    <row r="198" spans="1:10" outlineLevel="1" x14ac:dyDescent="0.2"/>
    <row r="199" spans="1:10" outlineLevel="1" x14ac:dyDescent="0.2"/>
    <row r="200" spans="1:10" s="575" customFormat="1" ht="15.75" outlineLevel="1" x14ac:dyDescent="0.25">
      <c r="A200" s="574" t="s">
        <v>124</v>
      </c>
    </row>
    <row r="201" spans="1:10" ht="19.149999999999999" customHeight="1" outlineLevel="1" x14ac:dyDescent="0.2">
      <c r="A201" s="24">
        <v>1</v>
      </c>
      <c r="B201" s="23" t="s">
        <v>175</v>
      </c>
    </row>
    <row r="202" spans="1:10" ht="19.5" customHeight="1" outlineLevel="1" x14ac:dyDescent="0.2">
      <c r="A202" s="24">
        <v>2</v>
      </c>
      <c r="B202" s="23" t="s">
        <v>139</v>
      </c>
    </row>
    <row r="203" spans="1:10" outlineLevel="1" x14ac:dyDescent="0.2">
      <c r="A203" s="24"/>
      <c r="C203" s="23" t="s">
        <v>152</v>
      </c>
    </row>
    <row r="204" spans="1:10" outlineLevel="1" x14ac:dyDescent="0.2">
      <c r="A204" s="24"/>
      <c r="B204" s="624"/>
      <c r="C204" s="624"/>
      <c r="D204" s="624"/>
      <c r="E204" s="624"/>
      <c r="F204" s="624"/>
      <c r="G204" s="624"/>
      <c r="H204" s="624"/>
      <c r="I204" s="624"/>
      <c r="J204" s="624"/>
    </row>
    <row r="205" spans="1:10" outlineLevel="1" x14ac:dyDescent="0.2">
      <c r="A205" s="24"/>
    </row>
    <row r="206" spans="1:10" s="575" customFormat="1" ht="15.75" outlineLevel="1" x14ac:dyDescent="0.25">
      <c r="A206" s="574" t="s">
        <v>123</v>
      </c>
    </row>
    <row r="207" spans="1:10" outlineLevel="1" x14ac:dyDescent="0.2">
      <c r="B207" s="23" t="s">
        <v>134</v>
      </c>
    </row>
    <row r="208" spans="1:10" outlineLevel="1" x14ac:dyDescent="0.2">
      <c r="B208" s="23"/>
      <c r="C208" s="23" t="s">
        <v>140</v>
      </c>
      <c r="E208" s="23"/>
    </row>
    <row r="209" spans="1:3" outlineLevel="1" x14ac:dyDescent="0.2">
      <c r="C209" s="23"/>
    </row>
    <row r="210" spans="1:3" outlineLevel="1" x14ac:dyDescent="0.2">
      <c r="C210" s="23"/>
    </row>
    <row r="212" spans="1:3" ht="21" x14ac:dyDescent="0.35">
      <c r="A212" s="1" t="s">
        <v>117</v>
      </c>
    </row>
    <row r="213" spans="1:3" ht="15.75" x14ac:dyDescent="0.25">
      <c r="A213" s="8"/>
    </row>
    <row r="214" spans="1:3" x14ac:dyDescent="0.2">
      <c r="A214" s="23" t="s">
        <v>102</v>
      </c>
    </row>
    <row r="215" spans="1:3" ht="15.75" hidden="1" outlineLevel="1" x14ac:dyDescent="0.25">
      <c r="A215" s="25" t="s">
        <v>125</v>
      </c>
    </row>
    <row r="216" spans="1:3" hidden="1" outlineLevel="1" x14ac:dyDescent="0.2">
      <c r="A216" s="621" t="s">
        <v>119</v>
      </c>
    </row>
    <row r="217" spans="1:3" hidden="1" outlineLevel="1" x14ac:dyDescent="0.2">
      <c r="A217" s="621"/>
    </row>
    <row r="218" spans="1:3" hidden="1" outlineLevel="1" x14ac:dyDescent="0.2">
      <c r="A218" s="621"/>
    </row>
    <row r="219" spans="1:3" hidden="1" outlineLevel="1" x14ac:dyDescent="0.2">
      <c r="A219" s="621"/>
    </row>
    <row r="220" spans="1:3" hidden="1" outlineLevel="1" x14ac:dyDescent="0.2">
      <c r="A220" s="621"/>
    </row>
    <row r="221" spans="1:3" hidden="1" outlineLevel="1" x14ac:dyDescent="0.2">
      <c r="A221" s="621"/>
    </row>
    <row r="222" spans="1:3" hidden="1" outlineLevel="1" x14ac:dyDescent="0.2">
      <c r="A222" s="621"/>
    </row>
    <row r="223" spans="1:3" hidden="1" outlineLevel="1" x14ac:dyDescent="0.2">
      <c r="A223" s="621"/>
    </row>
    <row r="224" spans="1:3" hidden="1" outlineLevel="1" x14ac:dyDescent="0.2">
      <c r="A224" s="621"/>
    </row>
    <row r="225" spans="1:1" hidden="1" outlineLevel="1" x14ac:dyDescent="0.2">
      <c r="A225" s="621"/>
    </row>
    <row r="226" spans="1:1" hidden="1" outlineLevel="1" x14ac:dyDescent="0.2">
      <c r="A226" s="621"/>
    </row>
    <row r="227" spans="1:1" hidden="1" outlineLevel="1" x14ac:dyDescent="0.2">
      <c r="A227" s="621"/>
    </row>
    <row r="228" spans="1:1" hidden="1" outlineLevel="1" x14ac:dyDescent="0.2">
      <c r="A228" s="621"/>
    </row>
    <row r="229" spans="1:1" hidden="1" outlineLevel="1" x14ac:dyDescent="0.2">
      <c r="A229" s="621"/>
    </row>
    <row r="230" spans="1:1" hidden="1" outlineLevel="1" x14ac:dyDescent="0.2">
      <c r="A230" s="621"/>
    </row>
    <row r="231" spans="1:1" hidden="1" outlineLevel="1" x14ac:dyDescent="0.2">
      <c r="A231" s="621"/>
    </row>
    <row r="232" spans="1:1" hidden="1" outlineLevel="1" x14ac:dyDescent="0.2">
      <c r="A232" s="621"/>
    </row>
    <row r="233" spans="1:1" hidden="1" outlineLevel="1" x14ac:dyDescent="0.2">
      <c r="A233" s="621"/>
    </row>
    <row r="234" spans="1:1" hidden="1" outlineLevel="1" x14ac:dyDescent="0.2">
      <c r="A234" s="621"/>
    </row>
    <row r="235" spans="1:1" hidden="1" outlineLevel="1" x14ac:dyDescent="0.2">
      <c r="A235" s="621"/>
    </row>
    <row r="236" spans="1:1" hidden="1" outlineLevel="1" x14ac:dyDescent="0.2">
      <c r="A236" s="621"/>
    </row>
    <row r="237" spans="1:1" hidden="1" outlineLevel="1" x14ac:dyDescent="0.2">
      <c r="A237" s="621"/>
    </row>
    <row r="238" spans="1:1" hidden="1" outlineLevel="1" x14ac:dyDescent="0.2">
      <c r="A238" s="621"/>
    </row>
    <row r="239" spans="1:1" hidden="1" outlineLevel="1" x14ac:dyDescent="0.2">
      <c r="A239" s="621"/>
    </row>
    <row r="240" spans="1:1" hidden="1" outlineLevel="1" x14ac:dyDescent="0.2"/>
    <row r="241" spans="1:1" hidden="1" outlineLevel="1" x14ac:dyDescent="0.2"/>
    <row r="242" spans="1:1" hidden="1" outlineLevel="1" x14ac:dyDescent="0.2"/>
    <row r="243" spans="1:1" hidden="1" outlineLevel="1" x14ac:dyDescent="0.2"/>
    <row r="244" spans="1:1" hidden="1" outlineLevel="1" x14ac:dyDescent="0.2"/>
    <row r="245" spans="1:1" hidden="1" outlineLevel="1" x14ac:dyDescent="0.2"/>
    <row r="246" spans="1:1" hidden="1" outlineLevel="1" x14ac:dyDescent="0.2"/>
    <row r="247" spans="1:1" ht="12.6" hidden="1" customHeight="1" outlineLevel="1" x14ac:dyDescent="0.2">
      <c r="A247" s="622" t="s">
        <v>72</v>
      </c>
    </row>
    <row r="248" spans="1:1" hidden="1" outlineLevel="1" x14ac:dyDescent="0.2">
      <c r="A248" s="622"/>
    </row>
    <row r="249" spans="1:1" hidden="1" outlineLevel="1" x14ac:dyDescent="0.2">
      <c r="A249" s="622"/>
    </row>
    <row r="250" spans="1:1" hidden="1" outlineLevel="1" x14ac:dyDescent="0.2">
      <c r="A250" s="622"/>
    </row>
    <row r="251" spans="1:1" hidden="1" outlineLevel="1" x14ac:dyDescent="0.2">
      <c r="A251" s="622"/>
    </row>
    <row r="252" spans="1:1" hidden="1" outlineLevel="1" x14ac:dyDescent="0.2">
      <c r="A252" s="622"/>
    </row>
    <row r="253" spans="1:1" hidden="1" outlineLevel="1" x14ac:dyDescent="0.2">
      <c r="A253" s="622"/>
    </row>
    <row r="254" spans="1:1" hidden="1" outlineLevel="1" x14ac:dyDescent="0.2">
      <c r="A254" s="622"/>
    </row>
    <row r="255" spans="1:1" hidden="1" outlineLevel="1" x14ac:dyDescent="0.2">
      <c r="A255" s="622"/>
    </row>
    <row r="256" spans="1:1" hidden="1" outlineLevel="1" x14ac:dyDescent="0.2">
      <c r="A256" s="622"/>
    </row>
    <row r="257" spans="1:1" hidden="1" outlineLevel="1" x14ac:dyDescent="0.2">
      <c r="A257" s="622"/>
    </row>
    <row r="258" spans="1:1" hidden="1" outlineLevel="1" x14ac:dyDescent="0.2">
      <c r="A258" s="622"/>
    </row>
    <row r="259" spans="1:1" hidden="1" outlineLevel="1" x14ac:dyDescent="0.2">
      <c r="A259" s="622"/>
    </row>
    <row r="260" spans="1:1" hidden="1" outlineLevel="1" x14ac:dyDescent="0.2">
      <c r="A260" s="622"/>
    </row>
    <row r="261" spans="1:1" hidden="1" outlineLevel="1" x14ac:dyDescent="0.2">
      <c r="A261" s="622"/>
    </row>
    <row r="262" spans="1:1" hidden="1" outlineLevel="1" x14ac:dyDescent="0.2">
      <c r="A262" s="622"/>
    </row>
    <row r="263" spans="1:1" hidden="1" outlineLevel="1" x14ac:dyDescent="0.2">
      <c r="A263" s="622"/>
    </row>
    <row r="264" spans="1:1" hidden="1" outlineLevel="1" x14ac:dyDescent="0.2">
      <c r="A264" s="622"/>
    </row>
    <row r="265" spans="1:1" hidden="1" outlineLevel="1" x14ac:dyDescent="0.2">
      <c r="A265" s="622"/>
    </row>
    <row r="266" spans="1:1" hidden="1" outlineLevel="1" x14ac:dyDescent="0.2">
      <c r="A266" s="622"/>
    </row>
    <row r="267" spans="1:1" hidden="1" outlineLevel="1" x14ac:dyDescent="0.2">
      <c r="A267" s="622"/>
    </row>
    <row r="268" spans="1:1" hidden="1" outlineLevel="1" x14ac:dyDescent="0.2">
      <c r="A268" s="622"/>
    </row>
    <row r="269" spans="1:1" hidden="1" outlineLevel="1" x14ac:dyDescent="0.2">
      <c r="A269" s="622"/>
    </row>
    <row r="270" spans="1:1" hidden="1" outlineLevel="1" x14ac:dyDescent="0.2">
      <c r="A270" s="622"/>
    </row>
    <row r="271" spans="1:1" hidden="1" outlineLevel="1" x14ac:dyDescent="0.2">
      <c r="A271" s="622"/>
    </row>
    <row r="272" spans="1:1" hidden="1" outlineLevel="1" x14ac:dyDescent="0.2">
      <c r="A272" s="622"/>
    </row>
    <row r="273" spans="1:1" hidden="1" outlineLevel="1" x14ac:dyDescent="0.2">
      <c r="A273" s="622"/>
    </row>
    <row r="274" spans="1:1" hidden="1" outlineLevel="1" x14ac:dyDescent="0.2"/>
    <row r="275" spans="1:1" collapsed="1" x14ac:dyDescent="0.2"/>
    <row r="291" spans="17:17" x14ac:dyDescent="0.2">
      <c r="Q291" s="576"/>
    </row>
    <row r="318" spans="1:1" x14ac:dyDescent="0.2">
      <c r="A318" s="23" t="s">
        <v>265</v>
      </c>
    </row>
    <row r="364" spans="1:4" x14ac:dyDescent="0.2">
      <c r="A364" s="627" t="s">
        <v>266</v>
      </c>
      <c r="B364" s="627"/>
      <c r="C364" s="627"/>
      <c r="D364" s="627"/>
    </row>
    <row r="365" spans="1:4" x14ac:dyDescent="0.2">
      <c r="A365" s="627"/>
      <c r="B365" s="627"/>
      <c r="C365" s="627"/>
      <c r="D365" s="627"/>
    </row>
    <row r="367" spans="1:4" x14ac:dyDescent="0.2">
      <c r="A367" t="s">
        <v>267</v>
      </c>
    </row>
  </sheetData>
  <sheetProtection algorithmName="SHA-512" hashValue="4vKINExVMXtqZjLCkokzUE26bM918uKkeZxKVIViq3bfu/eoZZfMpQSU2qF5T3EuxJCFtGfJ5bA6S6LsQcaeVA==" saltValue="bg4r91ZGL4ngfsslLJZBqQ==" spinCount="100000" sheet="1" objects="1" scenarios="1"/>
  <mergeCells count="23">
    <mergeCell ref="B82:R82"/>
    <mergeCell ref="A1:D2"/>
    <mergeCell ref="B70:R70"/>
    <mergeCell ref="K72:L76"/>
    <mergeCell ref="M72:Q76"/>
    <mergeCell ref="K78:L80"/>
    <mergeCell ref="M78:Q80"/>
    <mergeCell ref="B16:R16"/>
    <mergeCell ref="K25:L29"/>
    <mergeCell ref="M25:Q29"/>
    <mergeCell ref="B60:R60"/>
    <mergeCell ref="K62:L66"/>
    <mergeCell ref="M62:Q66"/>
    <mergeCell ref="A364:D365"/>
    <mergeCell ref="B122:R122"/>
    <mergeCell ref="M129:N133"/>
    <mergeCell ref="O129:S133"/>
    <mergeCell ref="B143:R143"/>
    <mergeCell ref="B147:G150"/>
    <mergeCell ref="I147:R150"/>
    <mergeCell ref="B204:J204"/>
    <mergeCell ref="A216:A239"/>
    <mergeCell ref="A247:A27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38ED6-6CD3-4A28-93E2-5C57062B486E}">
  <sheetPr>
    <pageSetUpPr fitToPage="1"/>
  </sheetPr>
  <dimension ref="A1:AO127"/>
  <sheetViews>
    <sheetView showZeros="0" zoomScale="60" zoomScaleNormal="60" workbookViewId="0">
      <selection activeCell="B3" sqref="B3:L3"/>
    </sheetView>
  </sheetViews>
  <sheetFormatPr defaultRowHeight="12.75" x14ac:dyDescent="0.2"/>
  <cols>
    <col min="1" max="1" width="24.85546875" customWidth="1"/>
    <col min="2" max="2" width="17.7109375" customWidth="1"/>
    <col min="3" max="4" width="12.140625" customWidth="1"/>
    <col min="5" max="5" width="5.5703125" style="410" customWidth="1"/>
    <col min="6" max="7" width="12.140625" customWidth="1"/>
    <col min="8" max="8" width="5.5703125" customWidth="1"/>
    <col min="9" max="10" width="12.140625" customWidth="1"/>
    <col min="11" max="11" width="5.5703125" customWidth="1"/>
    <col min="12" max="13" width="12.140625" customWidth="1"/>
    <col min="14" max="14" width="5.5703125" customWidth="1"/>
    <col min="15" max="16" width="12.140625" customWidth="1"/>
    <col min="17" max="17" width="5.5703125" customWidth="1"/>
    <col min="18" max="19" width="12.140625" customWidth="1"/>
    <col min="20" max="20" width="5.5703125" customWidth="1"/>
    <col min="21" max="22" width="12.140625" customWidth="1"/>
    <col min="23" max="23" width="5.5703125" style="410" customWidth="1"/>
    <col min="24" max="25" width="12.140625" customWidth="1"/>
    <col min="26" max="26" width="5.5703125" style="410" customWidth="1"/>
    <col min="27" max="28" width="12.140625" customWidth="1"/>
    <col min="29" max="29" width="5.5703125" style="410" customWidth="1"/>
    <col min="30" max="31" width="12.140625" customWidth="1"/>
    <col min="32" max="32" width="5.5703125" style="410" customWidth="1"/>
    <col min="33" max="34" width="12.140625" customWidth="1"/>
    <col min="35" max="35" width="5.5703125" style="410" customWidth="1"/>
    <col min="36" max="37" width="12.140625" customWidth="1"/>
    <col min="38" max="38" width="21.140625" customWidth="1"/>
    <col min="39" max="39" width="17.7109375" customWidth="1"/>
    <col min="40" max="40" width="12.28515625" customWidth="1"/>
    <col min="41" max="41" width="12.140625" customWidth="1"/>
  </cols>
  <sheetData>
    <row r="1" spans="1:41" ht="24" customHeight="1" thickBot="1" x14ac:dyDescent="0.3">
      <c r="A1" s="43" t="s">
        <v>60</v>
      </c>
      <c r="B1" s="475"/>
      <c r="C1" s="476"/>
      <c r="D1" s="476"/>
      <c r="E1" s="476"/>
      <c r="F1" s="476"/>
      <c r="G1" s="476"/>
      <c r="H1" s="476"/>
      <c r="I1" s="476"/>
      <c r="J1" s="476"/>
      <c r="K1" s="476"/>
      <c r="L1" s="477"/>
      <c r="M1" s="380"/>
      <c r="N1" s="380"/>
      <c r="AJ1" s="10" t="str">
        <f>'Office Use only'!B2</f>
        <v>Attachment H-1</v>
      </c>
      <c r="AK1" s="10"/>
      <c r="AL1" s="10"/>
    </row>
    <row r="2" spans="1:41" ht="24" customHeight="1" thickBot="1" x14ac:dyDescent="0.3">
      <c r="A2" s="43" t="s">
        <v>14</v>
      </c>
      <c r="B2" s="472"/>
      <c r="C2" s="473"/>
      <c r="D2" s="473"/>
      <c r="E2" s="471"/>
      <c r="F2" s="473"/>
      <c r="G2" s="473"/>
      <c r="H2" s="473"/>
      <c r="I2" s="473"/>
      <c r="J2" s="473"/>
      <c r="K2" s="473"/>
      <c r="L2" s="474"/>
      <c r="M2" s="380"/>
      <c r="N2" s="380"/>
      <c r="AJ2" s="10"/>
      <c r="AK2" s="10"/>
      <c r="AL2" s="10"/>
    </row>
    <row r="3" spans="1:41" ht="24" customHeight="1" thickBot="1" x14ac:dyDescent="0.4">
      <c r="A3" s="43" t="s">
        <v>116</v>
      </c>
      <c r="B3" s="607"/>
      <c r="C3" s="608"/>
      <c r="D3" s="608"/>
      <c r="E3" s="608"/>
      <c r="F3" s="608"/>
      <c r="G3" s="608"/>
      <c r="H3" s="608"/>
      <c r="I3" s="608"/>
      <c r="J3" s="608"/>
      <c r="K3" s="608"/>
      <c r="L3" s="609"/>
      <c r="M3" s="381"/>
      <c r="N3" s="381"/>
      <c r="O3" s="385" t="s">
        <v>133</v>
      </c>
      <c r="P3" s="382"/>
      <c r="Q3" s="382"/>
      <c r="R3" s="383"/>
      <c r="S3" s="383"/>
      <c r="T3" s="383"/>
      <c r="U3" s="383"/>
      <c r="V3" s="383"/>
      <c r="W3" s="431"/>
      <c r="X3" s="10"/>
      <c r="Y3" s="10"/>
      <c r="Z3" s="433"/>
      <c r="AJ3" s="10"/>
      <c r="AK3" s="10"/>
      <c r="AL3" s="10"/>
    </row>
    <row r="4" spans="1:41" ht="24" customHeight="1" thickBot="1" x14ac:dyDescent="0.3">
      <c r="A4" s="43" t="s">
        <v>3</v>
      </c>
      <c r="B4" s="347"/>
      <c r="C4" s="348"/>
      <c r="D4" s="348"/>
      <c r="E4" s="348"/>
      <c r="F4" s="348"/>
      <c r="G4" s="348"/>
      <c r="H4" s="348"/>
      <c r="I4" s="348"/>
      <c r="J4" s="348"/>
      <c r="K4" s="348"/>
      <c r="L4" s="349"/>
      <c r="M4" s="384"/>
      <c r="N4" s="384"/>
      <c r="O4" s="610"/>
      <c r="P4" s="610"/>
      <c r="Q4" s="610"/>
      <c r="R4" s="610"/>
      <c r="S4" s="610"/>
      <c r="T4" s="610"/>
      <c r="U4" s="610"/>
      <c r="V4" s="610"/>
      <c r="W4" s="610"/>
      <c r="X4" s="610"/>
      <c r="Y4" s="610"/>
      <c r="Z4" s="610"/>
      <c r="AA4" s="610"/>
      <c r="AB4" s="610"/>
      <c r="AC4" s="610"/>
      <c r="AD4" s="610"/>
      <c r="AE4" s="610"/>
      <c r="AF4" s="610"/>
      <c r="AG4" s="610"/>
      <c r="AH4" s="610"/>
      <c r="AI4" s="610"/>
      <c r="AJ4" s="610"/>
      <c r="AK4" s="610"/>
      <c r="AL4" s="610"/>
      <c r="AM4" s="610"/>
      <c r="AN4" s="610"/>
      <c r="AO4" s="610"/>
    </row>
    <row r="5" spans="1:41" ht="15.75" x14ac:dyDescent="0.25">
      <c r="A5" s="43"/>
      <c r="B5" s="91">
        <f>B3</f>
        <v>0</v>
      </c>
      <c r="C5" s="12"/>
      <c r="D5" s="12"/>
      <c r="E5" s="407"/>
      <c r="F5" s="12"/>
      <c r="G5" s="12"/>
      <c r="H5" s="12"/>
      <c r="I5" s="12"/>
      <c r="J5" s="12"/>
      <c r="K5" s="12"/>
      <c r="L5" s="12"/>
      <c r="M5" s="12"/>
      <c r="N5" s="12"/>
      <c r="O5" s="610"/>
      <c r="P5" s="610"/>
      <c r="Q5" s="610"/>
      <c r="R5" s="610"/>
      <c r="S5" s="610"/>
      <c r="T5" s="610"/>
      <c r="U5" s="610"/>
      <c r="V5" s="610"/>
      <c r="W5" s="610"/>
      <c r="X5" s="610"/>
      <c r="Y5" s="610"/>
      <c r="Z5" s="610"/>
      <c r="AA5" s="610"/>
      <c r="AB5" s="610"/>
      <c r="AC5" s="610"/>
      <c r="AD5" s="610"/>
      <c r="AE5" s="610"/>
      <c r="AF5" s="610"/>
      <c r="AG5" s="610"/>
      <c r="AH5" s="610"/>
      <c r="AI5" s="610"/>
      <c r="AJ5" s="610"/>
      <c r="AK5" s="610"/>
      <c r="AL5" s="610"/>
      <c r="AM5" s="610"/>
      <c r="AN5" s="610"/>
      <c r="AO5" s="610"/>
    </row>
    <row r="6" spans="1:41" ht="15.75" x14ac:dyDescent="0.25">
      <c r="A6" s="43"/>
      <c r="B6" s="44"/>
      <c r="C6" s="12"/>
      <c r="D6" s="12"/>
      <c r="E6" s="407"/>
      <c r="F6" s="12"/>
      <c r="G6" s="12"/>
      <c r="H6" s="12"/>
      <c r="I6" s="12"/>
      <c r="J6" s="12"/>
      <c r="K6" s="12"/>
      <c r="L6" s="12"/>
      <c r="M6" s="12"/>
      <c r="N6" s="12"/>
      <c r="O6" s="610"/>
      <c r="P6" s="610"/>
      <c r="Q6" s="610"/>
      <c r="R6" s="610"/>
      <c r="S6" s="610"/>
      <c r="T6" s="610"/>
      <c r="U6" s="610"/>
      <c r="V6" s="610"/>
      <c r="W6" s="610"/>
      <c r="X6" s="610"/>
      <c r="Y6" s="610"/>
      <c r="Z6" s="610"/>
      <c r="AA6" s="610"/>
      <c r="AB6" s="610"/>
      <c r="AC6" s="610"/>
      <c r="AD6" s="610"/>
      <c r="AE6" s="610"/>
      <c r="AF6" s="610"/>
      <c r="AG6" s="610"/>
      <c r="AH6" s="610"/>
      <c r="AI6" s="610"/>
      <c r="AJ6" s="610"/>
      <c r="AK6" s="610"/>
      <c r="AL6" s="610"/>
      <c r="AM6" s="610"/>
      <c r="AN6" s="610"/>
      <c r="AO6" s="610"/>
    </row>
    <row r="7" spans="1:41" ht="15.75" x14ac:dyDescent="0.25">
      <c r="A7" s="43"/>
      <c r="B7" s="44"/>
      <c r="C7" s="12"/>
      <c r="D7" s="12"/>
      <c r="E7" s="407"/>
      <c r="F7" s="12"/>
      <c r="G7" s="12"/>
      <c r="H7" s="12"/>
      <c r="I7" s="12"/>
      <c r="J7" s="12"/>
      <c r="K7" s="12"/>
      <c r="L7" s="12"/>
      <c r="M7" s="12"/>
      <c r="N7" s="12"/>
      <c r="O7" s="354"/>
      <c r="P7" s="354"/>
      <c r="Q7" s="354"/>
      <c r="R7" s="354"/>
      <c r="S7" s="354"/>
      <c r="T7" s="354"/>
      <c r="U7" s="354"/>
      <c r="V7" s="354"/>
      <c r="W7" s="432"/>
      <c r="X7" s="354"/>
      <c r="Y7" s="354"/>
      <c r="Z7" s="432"/>
      <c r="AA7" s="354"/>
      <c r="AB7" s="354"/>
      <c r="AC7" s="432"/>
      <c r="AD7" s="354"/>
      <c r="AE7" s="354"/>
      <c r="AF7" s="432"/>
      <c r="AG7" s="354"/>
      <c r="AH7" s="354"/>
      <c r="AI7" s="432"/>
      <c r="AJ7" s="354"/>
      <c r="AK7" s="354"/>
      <c r="AL7" s="354"/>
      <c r="AM7" s="354"/>
      <c r="AN7" s="354"/>
      <c r="AO7" s="354"/>
    </row>
    <row r="8" spans="1:41" ht="15.75" x14ac:dyDescent="0.25">
      <c r="A8" s="43"/>
      <c r="B8" s="44"/>
      <c r="C8" s="12"/>
      <c r="D8" s="12"/>
      <c r="E8" s="407"/>
      <c r="F8" s="12"/>
      <c r="G8" s="12"/>
      <c r="H8" s="12"/>
      <c r="I8" s="12"/>
      <c r="J8" s="12"/>
      <c r="K8" s="12"/>
      <c r="L8" s="12"/>
      <c r="M8" s="12"/>
      <c r="N8" s="12"/>
      <c r="O8" s="354"/>
      <c r="P8" s="354"/>
      <c r="Q8" s="354"/>
      <c r="R8" s="354"/>
      <c r="S8" s="354"/>
      <c r="T8" s="354"/>
      <c r="U8" s="354"/>
      <c r="V8" s="354"/>
      <c r="W8" s="432"/>
      <c r="X8" s="354"/>
      <c r="Y8" s="354"/>
      <c r="Z8" s="432"/>
      <c r="AA8" s="354"/>
      <c r="AB8" s="354"/>
      <c r="AC8" s="432"/>
      <c r="AD8" s="354"/>
      <c r="AE8" s="354"/>
      <c r="AF8" s="432"/>
      <c r="AG8" s="354"/>
      <c r="AH8" s="354"/>
      <c r="AI8" s="432"/>
      <c r="AJ8" s="354"/>
      <c r="AK8" s="354"/>
      <c r="AL8" s="354"/>
      <c r="AM8" s="354"/>
      <c r="AN8" s="354"/>
      <c r="AO8" s="354"/>
    </row>
    <row r="9" spans="1:41" ht="15.75" x14ac:dyDescent="0.25">
      <c r="A9" s="43"/>
      <c r="B9" s="44"/>
      <c r="C9" s="12"/>
      <c r="D9" s="12"/>
      <c r="E9" s="407"/>
      <c r="F9" s="12"/>
      <c r="G9" s="12"/>
      <c r="H9" s="12"/>
      <c r="I9" s="12"/>
      <c r="J9" s="12"/>
      <c r="K9" s="12"/>
      <c r="L9" s="12"/>
      <c r="M9" s="12"/>
      <c r="N9" s="12"/>
      <c r="O9" s="354"/>
      <c r="P9" s="354"/>
      <c r="Q9" s="354"/>
      <c r="R9" s="354"/>
      <c r="S9" s="354"/>
      <c r="T9" s="354"/>
      <c r="U9" s="354"/>
      <c r="V9" s="354"/>
      <c r="W9" s="432"/>
      <c r="X9" s="354"/>
      <c r="Y9" s="354"/>
      <c r="Z9" s="432"/>
      <c r="AA9" s="354"/>
      <c r="AB9" s="354"/>
      <c r="AC9" s="432"/>
      <c r="AD9" s="354"/>
      <c r="AE9" s="354"/>
      <c r="AF9" s="432"/>
      <c r="AG9" s="354"/>
      <c r="AH9" s="354"/>
      <c r="AI9" s="432"/>
      <c r="AJ9" s="354"/>
      <c r="AK9" s="354"/>
      <c r="AL9" s="354"/>
      <c r="AM9" s="354"/>
      <c r="AN9" s="354"/>
      <c r="AO9" s="354"/>
    </row>
    <row r="10" spans="1:41" ht="15.75" x14ac:dyDescent="0.25">
      <c r="A10" s="43"/>
      <c r="B10" s="44"/>
      <c r="C10" s="12"/>
      <c r="D10" s="12"/>
      <c r="E10" s="407"/>
      <c r="F10" s="12"/>
      <c r="G10" s="12"/>
      <c r="H10" s="12"/>
      <c r="I10" s="12"/>
      <c r="J10" s="12"/>
      <c r="K10" s="12"/>
      <c r="L10" s="12"/>
      <c r="M10" s="12"/>
      <c r="N10" s="12"/>
      <c r="O10" s="354"/>
      <c r="P10" s="354"/>
      <c r="Q10" s="354"/>
      <c r="R10" s="354"/>
      <c r="S10" s="354"/>
      <c r="T10" s="354"/>
      <c r="U10" s="354"/>
      <c r="V10" s="354"/>
      <c r="W10" s="432"/>
      <c r="X10" s="354"/>
      <c r="Y10" s="354"/>
      <c r="Z10" s="432"/>
      <c r="AA10" s="354"/>
      <c r="AB10" s="354"/>
      <c r="AC10" s="432"/>
      <c r="AD10" s="354"/>
      <c r="AE10" s="354"/>
      <c r="AF10" s="432"/>
      <c r="AG10" s="354"/>
      <c r="AH10" s="354"/>
      <c r="AI10" s="432"/>
      <c r="AJ10" s="354"/>
      <c r="AK10" s="354"/>
      <c r="AL10" s="354"/>
      <c r="AM10" s="354"/>
      <c r="AN10" s="354"/>
      <c r="AO10" s="354"/>
    </row>
    <row r="11" spans="1:41" ht="15.75" x14ac:dyDescent="0.25">
      <c r="A11" s="43"/>
      <c r="B11" s="44"/>
      <c r="C11" s="12"/>
      <c r="D11" s="12"/>
      <c r="E11" s="407"/>
      <c r="F11" s="12"/>
      <c r="G11" s="12"/>
      <c r="H11" s="12"/>
      <c r="I11" s="12"/>
      <c r="J11" s="12"/>
      <c r="K11" s="12"/>
      <c r="L11" s="12"/>
      <c r="M11" s="12"/>
      <c r="N11" s="12"/>
      <c r="O11" s="354"/>
      <c r="P11" s="354"/>
      <c r="Q11" s="354"/>
      <c r="R11" s="354"/>
      <c r="S11" s="354"/>
      <c r="T11" s="354"/>
      <c r="U11" s="354"/>
      <c r="V11" s="354"/>
      <c r="W11" s="432"/>
      <c r="X11" s="354"/>
      <c r="Y11" s="354"/>
      <c r="Z11" s="432"/>
      <c r="AA11" s="354"/>
      <c r="AB11" s="354"/>
      <c r="AC11" s="432"/>
      <c r="AD11" s="354"/>
      <c r="AE11" s="354"/>
      <c r="AF11" s="432"/>
      <c r="AG11" s="354"/>
      <c r="AH11" s="354"/>
      <c r="AI11" s="432"/>
      <c r="AJ11" s="354"/>
      <c r="AK11" s="354"/>
      <c r="AL11" s="354"/>
      <c r="AM11" s="354"/>
      <c r="AN11" s="354"/>
      <c r="AO11" s="354"/>
    </row>
    <row r="12" spans="1:41" ht="15.75" x14ac:dyDescent="0.25">
      <c r="A12" s="43"/>
      <c r="B12" s="44"/>
      <c r="C12" s="12"/>
      <c r="D12" s="12"/>
      <c r="E12" s="407"/>
      <c r="F12" s="12"/>
      <c r="G12" s="12"/>
      <c r="H12" s="12"/>
      <c r="I12" s="12"/>
      <c r="J12" s="12"/>
      <c r="K12" s="12"/>
      <c r="L12" s="12"/>
      <c r="M12" s="12"/>
      <c r="N12" s="12"/>
      <c r="O12" s="354"/>
      <c r="P12" s="354"/>
      <c r="Q12" s="354"/>
      <c r="R12" s="354"/>
      <c r="S12" s="354"/>
      <c r="T12" s="354"/>
      <c r="U12" s="354"/>
      <c r="V12" s="354"/>
      <c r="W12" s="432"/>
      <c r="X12" s="354"/>
      <c r="Y12" s="354"/>
      <c r="Z12" s="432"/>
      <c r="AA12" s="354"/>
      <c r="AB12" s="354"/>
      <c r="AC12" s="432"/>
      <c r="AD12" s="354"/>
      <c r="AE12" s="354"/>
      <c r="AF12" s="432"/>
      <c r="AG12" s="354"/>
      <c r="AH12" s="354"/>
      <c r="AI12" s="432"/>
      <c r="AJ12" s="354"/>
      <c r="AK12" s="354"/>
      <c r="AL12" s="354"/>
      <c r="AM12" s="354"/>
      <c r="AN12" s="354"/>
      <c r="AO12" s="354"/>
    </row>
    <row r="13" spans="1:41" ht="15.75" x14ac:dyDescent="0.25">
      <c r="A13" s="43"/>
      <c r="B13" s="44"/>
      <c r="C13" s="12"/>
      <c r="D13" s="12"/>
      <c r="E13" s="407"/>
      <c r="F13" s="12"/>
      <c r="G13" s="12"/>
      <c r="H13" s="12"/>
      <c r="I13" s="12"/>
      <c r="J13" s="12"/>
      <c r="K13" s="12"/>
      <c r="L13" s="12"/>
      <c r="M13" s="12"/>
      <c r="N13" s="12"/>
      <c r="O13" s="354"/>
      <c r="P13" s="354"/>
      <c r="Q13" s="354"/>
      <c r="R13" s="354"/>
      <c r="S13" s="354"/>
      <c r="T13" s="354"/>
      <c r="U13" s="354"/>
      <c r="V13" s="354"/>
      <c r="W13" s="432"/>
      <c r="X13" s="354"/>
      <c r="Y13" s="354"/>
      <c r="Z13" s="432"/>
      <c r="AA13" s="354"/>
      <c r="AB13" s="354"/>
      <c r="AC13" s="432"/>
      <c r="AD13" s="354"/>
      <c r="AE13" s="354"/>
      <c r="AF13" s="432"/>
      <c r="AG13" s="354"/>
      <c r="AH13" s="354"/>
      <c r="AI13" s="432"/>
      <c r="AJ13" s="354"/>
      <c r="AK13" s="354"/>
      <c r="AL13" s="354"/>
      <c r="AM13" s="354"/>
      <c r="AN13" s="354"/>
      <c r="AO13" s="354"/>
    </row>
    <row r="14" spans="1:41" ht="15.75" x14ac:dyDescent="0.25">
      <c r="A14" s="43"/>
      <c r="B14" s="44"/>
      <c r="C14" s="12"/>
      <c r="D14" s="12"/>
      <c r="E14" s="407"/>
      <c r="F14" s="12"/>
      <c r="G14" s="12"/>
      <c r="H14" s="12"/>
      <c r="I14" s="12"/>
      <c r="J14" s="12"/>
      <c r="K14" s="12"/>
      <c r="L14" s="12"/>
      <c r="M14" s="12"/>
      <c r="N14" s="12"/>
      <c r="O14" s="354"/>
      <c r="P14" s="354"/>
      <c r="Q14" s="354"/>
      <c r="R14" s="354"/>
      <c r="S14" s="354"/>
      <c r="T14" s="354"/>
      <c r="U14" s="354"/>
      <c r="V14" s="354"/>
      <c r="W14" s="432"/>
      <c r="X14" s="354"/>
      <c r="Y14" s="354"/>
      <c r="Z14" s="432"/>
      <c r="AA14" s="354"/>
      <c r="AB14" s="354"/>
      <c r="AC14" s="432"/>
      <c r="AD14" s="354"/>
      <c r="AE14" s="354"/>
      <c r="AF14" s="432"/>
      <c r="AG14" s="354"/>
      <c r="AH14" s="354"/>
      <c r="AI14" s="432"/>
      <c r="AJ14" s="354"/>
      <c r="AK14" s="354"/>
      <c r="AL14" s="354"/>
      <c r="AM14" s="354"/>
      <c r="AN14" s="354"/>
      <c r="AO14" s="354"/>
    </row>
    <row r="15" spans="1:41" ht="15.75" x14ac:dyDescent="0.25">
      <c r="A15" s="43"/>
      <c r="B15" s="44"/>
      <c r="C15" s="12"/>
      <c r="D15" s="12"/>
      <c r="E15" s="407"/>
      <c r="F15" s="12"/>
      <c r="G15" s="12"/>
      <c r="H15" s="12"/>
      <c r="I15" s="12"/>
      <c r="J15" s="12"/>
      <c r="K15" s="12"/>
      <c r="L15" s="12"/>
      <c r="M15" s="12"/>
      <c r="N15" s="12"/>
      <c r="O15" s="354"/>
      <c r="P15" s="354"/>
      <c r="Q15" s="354"/>
      <c r="R15" s="354"/>
      <c r="S15" s="354"/>
      <c r="T15" s="354"/>
      <c r="U15" s="354"/>
      <c r="V15" s="354"/>
      <c r="W15" s="432"/>
      <c r="X15" s="354"/>
      <c r="Y15" s="354"/>
      <c r="Z15" s="432"/>
      <c r="AA15" s="354"/>
      <c r="AB15" s="354"/>
      <c r="AC15" s="432"/>
      <c r="AD15" s="354"/>
      <c r="AE15" s="354"/>
      <c r="AF15" s="432"/>
      <c r="AG15" s="354"/>
      <c r="AH15" s="354"/>
      <c r="AI15" s="432"/>
      <c r="AJ15" s="354"/>
      <c r="AK15" s="354"/>
      <c r="AL15" s="354"/>
      <c r="AM15" s="354"/>
      <c r="AN15" s="354"/>
      <c r="AO15" s="354"/>
    </row>
    <row r="16" spans="1:41" ht="15.75" x14ac:dyDescent="0.25">
      <c r="A16" s="43"/>
      <c r="B16" s="44"/>
      <c r="C16" s="12"/>
      <c r="D16" s="12"/>
      <c r="E16" s="407"/>
      <c r="F16" s="12"/>
      <c r="G16" s="12"/>
      <c r="H16" s="12"/>
      <c r="I16" s="12"/>
      <c r="J16" s="12"/>
      <c r="K16" s="12"/>
      <c r="L16" s="12"/>
      <c r="M16" s="12"/>
      <c r="N16" s="12"/>
      <c r="O16" s="354"/>
      <c r="P16" s="354"/>
      <c r="Q16" s="354"/>
      <c r="R16" s="354"/>
      <c r="S16" s="354"/>
      <c r="T16" s="354"/>
      <c r="U16" s="354"/>
      <c r="V16" s="354"/>
      <c r="W16" s="432"/>
      <c r="X16" s="354"/>
      <c r="Y16" s="354"/>
      <c r="Z16" s="432"/>
      <c r="AA16" s="354"/>
      <c r="AB16" s="354"/>
      <c r="AC16" s="432"/>
      <c r="AD16" s="354"/>
      <c r="AE16" s="354"/>
      <c r="AF16" s="432"/>
      <c r="AG16" s="354"/>
      <c r="AH16" s="354"/>
      <c r="AI16" s="432"/>
      <c r="AJ16" s="354"/>
      <c r="AK16" s="354"/>
      <c r="AL16" s="354"/>
      <c r="AM16" s="354"/>
      <c r="AN16" s="354"/>
      <c r="AO16" s="354"/>
    </row>
    <row r="17" spans="1:41" ht="15.75" x14ac:dyDescent="0.25">
      <c r="A17" s="43"/>
      <c r="B17" s="44"/>
      <c r="C17" s="12"/>
      <c r="D17" s="12"/>
      <c r="E17" s="407"/>
      <c r="F17" s="12"/>
      <c r="G17" s="12"/>
      <c r="H17" s="12"/>
      <c r="I17" s="12"/>
      <c r="J17" s="12"/>
      <c r="K17" s="12"/>
      <c r="L17" s="12"/>
      <c r="M17" s="12"/>
      <c r="N17" s="12"/>
      <c r="O17" s="354"/>
      <c r="P17" s="354"/>
      <c r="Q17" s="354"/>
      <c r="R17" s="354"/>
      <c r="S17" s="354"/>
      <c r="T17" s="354"/>
      <c r="U17" s="354"/>
      <c r="V17" s="354"/>
      <c r="W17" s="432"/>
      <c r="X17" s="354"/>
      <c r="Y17" s="354"/>
      <c r="Z17" s="432"/>
      <c r="AA17" s="354"/>
      <c r="AB17" s="354"/>
      <c r="AC17" s="432"/>
      <c r="AD17" s="354"/>
      <c r="AE17" s="354"/>
      <c r="AF17" s="432"/>
      <c r="AG17" s="354"/>
      <c r="AH17" s="354"/>
      <c r="AI17" s="432"/>
      <c r="AJ17" s="354"/>
      <c r="AK17" s="354"/>
      <c r="AL17" s="354"/>
      <c r="AM17" s="354"/>
      <c r="AN17" s="354"/>
      <c r="AO17" s="354"/>
    </row>
    <row r="18" spans="1:41" ht="15.75" x14ac:dyDescent="0.25">
      <c r="A18" s="43"/>
      <c r="B18" s="44"/>
      <c r="C18" s="12"/>
      <c r="D18" s="12"/>
      <c r="E18" s="407"/>
      <c r="F18" s="12"/>
      <c r="G18" s="12"/>
      <c r="H18" s="12"/>
      <c r="I18" s="12"/>
      <c r="J18" s="12"/>
      <c r="K18" s="12"/>
      <c r="L18" s="12"/>
      <c r="M18" s="12"/>
      <c r="N18" s="12"/>
      <c r="O18" s="354"/>
      <c r="P18" s="354"/>
      <c r="Q18" s="354"/>
      <c r="R18" s="354"/>
      <c r="S18" s="354"/>
      <c r="T18" s="354"/>
      <c r="U18" s="354"/>
      <c r="V18" s="354"/>
      <c r="W18" s="432"/>
      <c r="X18" s="354"/>
      <c r="Y18" s="354"/>
      <c r="Z18" s="432"/>
      <c r="AA18" s="354"/>
      <c r="AB18" s="354"/>
      <c r="AC18" s="432"/>
      <c r="AD18" s="354"/>
      <c r="AE18" s="354"/>
      <c r="AF18" s="432"/>
      <c r="AG18" s="354"/>
      <c r="AH18" s="354"/>
      <c r="AI18" s="432"/>
      <c r="AJ18" s="354"/>
      <c r="AK18" s="354"/>
      <c r="AL18" s="354"/>
      <c r="AM18" s="354"/>
      <c r="AN18" s="354"/>
      <c r="AO18" s="354"/>
    </row>
    <row r="19" spans="1:41" ht="15.75" x14ac:dyDescent="0.25">
      <c r="A19" s="43"/>
      <c r="B19" s="44"/>
      <c r="C19" s="12"/>
      <c r="D19" s="12"/>
      <c r="E19" s="407"/>
      <c r="F19" s="12"/>
      <c r="G19" s="12"/>
      <c r="H19" s="12"/>
      <c r="I19" s="12"/>
      <c r="J19" s="12"/>
      <c r="K19" s="12"/>
      <c r="L19" s="12"/>
      <c r="M19" s="12"/>
      <c r="N19" s="12"/>
      <c r="O19" s="354"/>
      <c r="P19" s="354"/>
      <c r="Q19" s="354"/>
      <c r="R19" s="354"/>
      <c r="S19" s="354"/>
      <c r="T19" s="354"/>
      <c r="U19" s="354"/>
      <c r="V19" s="354"/>
      <c r="W19" s="432"/>
      <c r="X19" s="354"/>
      <c r="Y19" s="354"/>
      <c r="Z19" s="432"/>
      <c r="AA19" s="354"/>
      <c r="AB19" s="354"/>
      <c r="AC19" s="432"/>
      <c r="AD19" s="354"/>
      <c r="AE19" s="354"/>
      <c r="AF19" s="432"/>
      <c r="AG19" s="354"/>
      <c r="AH19" s="354"/>
      <c r="AI19" s="432"/>
      <c r="AJ19" s="354"/>
      <c r="AK19" s="354"/>
      <c r="AL19" s="354"/>
      <c r="AM19" s="354"/>
      <c r="AN19" s="354"/>
      <c r="AO19" s="354"/>
    </row>
    <row r="20" spans="1:41" ht="15.75" x14ac:dyDescent="0.25">
      <c r="A20" s="43"/>
      <c r="B20" s="44"/>
      <c r="C20" s="12"/>
      <c r="D20" s="12"/>
      <c r="E20" s="407"/>
      <c r="F20" s="12"/>
      <c r="G20" s="12"/>
      <c r="H20" s="12"/>
      <c r="I20" s="12"/>
      <c r="J20" s="12"/>
      <c r="K20" s="12"/>
      <c r="L20" s="12"/>
      <c r="M20" s="12"/>
      <c r="N20" s="12"/>
      <c r="O20" s="354"/>
      <c r="P20" s="354"/>
      <c r="Q20" s="354"/>
      <c r="R20" s="354"/>
      <c r="S20" s="354"/>
      <c r="T20" s="354"/>
      <c r="U20" s="354"/>
      <c r="V20" s="354"/>
      <c r="W20" s="432"/>
      <c r="X20" s="354"/>
      <c r="Y20" s="354"/>
      <c r="Z20" s="432"/>
      <c r="AA20" s="354"/>
      <c r="AB20" s="354"/>
      <c r="AC20" s="432"/>
      <c r="AD20" s="354"/>
      <c r="AE20" s="354"/>
      <c r="AF20" s="432"/>
      <c r="AG20" s="354"/>
      <c r="AH20" s="354"/>
      <c r="AI20" s="432"/>
      <c r="AJ20" s="354"/>
      <c r="AK20" s="354"/>
      <c r="AL20" s="354"/>
      <c r="AM20" s="354"/>
      <c r="AN20" s="354"/>
      <c r="AO20" s="354"/>
    </row>
    <row r="21" spans="1:41" ht="15.75" x14ac:dyDescent="0.25">
      <c r="A21" s="43"/>
      <c r="B21" s="44"/>
      <c r="C21" s="12"/>
      <c r="D21" s="12"/>
      <c r="E21" s="407"/>
      <c r="F21" s="12"/>
      <c r="G21" s="12"/>
      <c r="H21" s="12"/>
      <c r="I21" s="12"/>
      <c r="J21" s="12"/>
      <c r="K21" s="12"/>
      <c r="L21" s="12"/>
      <c r="M21" s="12"/>
      <c r="N21" s="12"/>
      <c r="O21" s="354"/>
      <c r="P21" s="354"/>
      <c r="Q21" s="354"/>
      <c r="R21" s="354"/>
      <c r="S21" s="354"/>
      <c r="T21" s="354"/>
      <c r="U21" s="354"/>
      <c r="V21" s="354"/>
      <c r="W21" s="432"/>
      <c r="X21" s="354"/>
      <c r="Y21" s="354"/>
      <c r="Z21" s="432"/>
      <c r="AA21" s="354"/>
      <c r="AB21" s="354"/>
      <c r="AC21" s="432"/>
      <c r="AD21" s="354"/>
      <c r="AE21" s="354"/>
      <c r="AF21" s="432"/>
      <c r="AG21" s="354"/>
      <c r="AH21" s="354"/>
      <c r="AI21" s="432"/>
      <c r="AJ21" s="354"/>
      <c r="AK21" s="354"/>
      <c r="AL21" s="354"/>
      <c r="AM21" s="354"/>
      <c r="AN21" s="354"/>
      <c r="AO21" s="354"/>
    </row>
    <row r="22" spans="1:41" ht="15.75" x14ac:dyDescent="0.25">
      <c r="A22" s="43"/>
      <c r="B22" s="44"/>
      <c r="C22" s="12"/>
      <c r="D22" s="12"/>
      <c r="E22" s="407"/>
      <c r="F22" s="12"/>
      <c r="G22" s="12"/>
      <c r="H22" s="12"/>
      <c r="I22" s="12"/>
      <c r="J22" s="12"/>
      <c r="K22" s="12"/>
      <c r="L22" s="12"/>
      <c r="M22" s="12"/>
      <c r="N22" s="12"/>
      <c r="O22" s="354"/>
      <c r="P22" s="354"/>
      <c r="Q22" s="354"/>
      <c r="R22" s="354"/>
      <c r="S22" s="354"/>
      <c r="T22" s="354"/>
      <c r="U22" s="354"/>
      <c r="V22" s="354"/>
      <c r="W22" s="432"/>
      <c r="X22" s="354"/>
      <c r="Y22" s="354"/>
      <c r="Z22" s="432"/>
      <c r="AA22" s="354"/>
      <c r="AB22" s="354"/>
      <c r="AC22" s="432"/>
      <c r="AD22" s="354"/>
      <c r="AE22" s="354"/>
      <c r="AF22" s="432"/>
      <c r="AG22" s="354"/>
      <c r="AH22" s="354"/>
      <c r="AI22" s="432"/>
      <c r="AJ22" s="354"/>
      <c r="AK22" s="354"/>
      <c r="AL22" s="354"/>
      <c r="AM22" s="354"/>
      <c r="AN22" s="354"/>
      <c r="AO22" s="354"/>
    </row>
    <row r="23" spans="1:41" ht="15.75" x14ac:dyDescent="0.25">
      <c r="A23" s="43"/>
      <c r="B23" s="44"/>
      <c r="C23" s="12"/>
      <c r="D23" s="12"/>
      <c r="E23" s="407"/>
      <c r="F23" s="12"/>
      <c r="G23" s="12"/>
      <c r="H23" s="12"/>
      <c r="I23" s="12"/>
      <c r="J23" s="12"/>
      <c r="K23" s="12"/>
      <c r="L23" s="12"/>
      <c r="M23" s="12"/>
      <c r="N23" s="12"/>
      <c r="O23" s="354"/>
      <c r="P23" s="354"/>
      <c r="Q23" s="354"/>
      <c r="R23" s="354"/>
      <c r="S23" s="354"/>
      <c r="T23" s="354"/>
      <c r="U23" s="354"/>
      <c r="V23" s="354"/>
      <c r="W23" s="432"/>
      <c r="X23" s="354"/>
      <c r="Y23" s="354"/>
      <c r="Z23" s="432"/>
      <c r="AA23" s="354"/>
      <c r="AB23" s="354"/>
      <c r="AC23" s="432"/>
      <c r="AD23" s="354"/>
      <c r="AE23" s="354"/>
      <c r="AF23" s="432"/>
      <c r="AG23" s="354"/>
      <c r="AH23" s="354"/>
      <c r="AI23" s="432"/>
      <c r="AJ23" s="354"/>
      <c r="AK23" s="354"/>
      <c r="AL23" s="354"/>
      <c r="AM23" s="354"/>
      <c r="AN23" s="354"/>
      <c r="AO23" s="354"/>
    </row>
    <row r="24" spans="1:41" ht="15.75" x14ac:dyDescent="0.25">
      <c r="A24" s="43"/>
      <c r="B24" s="44"/>
      <c r="C24" s="12"/>
      <c r="D24" s="12"/>
      <c r="E24" s="407"/>
      <c r="F24" s="12"/>
      <c r="G24" s="12"/>
      <c r="H24" s="12"/>
      <c r="I24" s="12"/>
      <c r="J24" s="12"/>
      <c r="K24" s="12"/>
      <c r="L24" s="12"/>
      <c r="M24" s="12"/>
      <c r="N24" s="12"/>
      <c r="O24" s="354"/>
      <c r="P24" s="354"/>
      <c r="Q24" s="354"/>
      <c r="R24" s="354"/>
      <c r="S24" s="354"/>
      <c r="T24" s="354"/>
      <c r="U24" s="354"/>
      <c r="V24" s="354"/>
      <c r="W24" s="432"/>
      <c r="X24" s="354"/>
      <c r="Y24" s="354"/>
      <c r="Z24" s="432"/>
      <c r="AA24" s="354"/>
      <c r="AB24" s="354"/>
      <c r="AC24" s="432"/>
      <c r="AD24" s="354"/>
      <c r="AE24" s="354"/>
      <c r="AF24" s="432"/>
      <c r="AG24" s="354"/>
      <c r="AH24" s="354"/>
      <c r="AI24" s="432"/>
      <c r="AJ24" s="354"/>
      <c r="AK24" s="354"/>
      <c r="AL24" s="354"/>
      <c r="AM24" s="354"/>
      <c r="AN24" s="354"/>
      <c r="AO24" s="354"/>
    </row>
    <row r="25" spans="1:41" ht="15.75" x14ac:dyDescent="0.25">
      <c r="A25" s="43"/>
      <c r="B25" s="44"/>
      <c r="C25" s="12"/>
      <c r="D25" s="12"/>
      <c r="E25" s="407"/>
      <c r="F25" s="12"/>
      <c r="G25" s="12"/>
      <c r="H25" s="12"/>
      <c r="I25" s="12"/>
      <c r="J25" s="12"/>
      <c r="K25" s="12"/>
      <c r="L25" s="12"/>
      <c r="M25" s="12"/>
      <c r="N25" s="12"/>
      <c r="O25" s="354"/>
      <c r="P25" s="354"/>
      <c r="Q25" s="354"/>
      <c r="R25" s="354"/>
      <c r="S25" s="354"/>
      <c r="T25" s="354"/>
      <c r="U25" s="354"/>
      <c r="V25" s="354"/>
      <c r="W25" s="432"/>
      <c r="X25" s="354"/>
      <c r="Y25" s="354"/>
      <c r="Z25" s="432"/>
      <c r="AA25" s="354"/>
      <c r="AB25" s="354"/>
      <c r="AC25" s="432"/>
      <c r="AD25" s="354"/>
      <c r="AE25" s="354"/>
      <c r="AF25" s="432"/>
      <c r="AG25" s="354"/>
      <c r="AH25" s="354"/>
      <c r="AI25" s="432"/>
      <c r="AJ25" s="354"/>
      <c r="AK25" s="354"/>
      <c r="AL25" s="354"/>
      <c r="AM25" s="354"/>
      <c r="AN25" s="354"/>
      <c r="AO25" s="354"/>
    </row>
    <row r="26" spans="1:41" ht="15.75" x14ac:dyDescent="0.25">
      <c r="A26" s="43"/>
      <c r="B26" s="44"/>
      <c r="C26" s="12"/>
      <c r="D26" s="12"/>
      <c r="E26" s="407"/>
      <c r="F26" s="12"/>
      <c r="G26" s="12"/>
      <c r="H26" s="12"/>
      <c r="I26" s="12"/>
      <c r="J26" s="12"/>
      <c r="K26" s="12"/>
      <c r="L26" s="12"/>
      <c r="M26" s="12"/>
      <c r="N26" s="12"/>
      <c r="O26" s="354"/>
      <c r="P26" s="354"/>
      <c r="Q26" s="354"/>
      <c r="R26" s="354"/>
      <c r="S26" s="354"/>
      <c r="T26" s="354"/>
      <c r="U26" s="354"/>
      <c r="V26" s="354"/>
      <c r="W26" s="432"/>
      <c r="X26" s="354"/>
      <c r="Y26" s="354"/>
      <c r="Z26" s="432"/>
      <c r="AA26" s="354"/>
      <c r="AB26" s="354"/>
      <c r="AC26" s="432"/>
      <c r="AD26" s="354"/>
      <c r="AE26" s="354"/>
      <c r="AF26" s="432"/>
      <c r="AG26" s="354"/>
      <c r="AH26" s="354"/>
      <c r="AI26" s="432"/>
      <c r="AJ26" s="354"/>
      <c r="AK26" s="354"/>
      <c r="AL26" s="354"/>
      <c r="AM26" s="354"/>
      <c r="AN26" s="354"/>
      <c r="AO26" s="354"/>
    </row>
    <row r="27" spans="1:41" ht="15.75" x14ac:dyDescent="0.25">
      <c r="A27" s="43"/>
      <c r="B27" s="44"/>
      <c r="C27" s="12"/>
      <c r="D27" s="12"/>
      <c r="E27" s="407"/>
      <c r="F27" s="12"/>
      <c r="G27" s="12"/>
      <c r="H27" s="12"/>
      <c r="I27" s="12"/>
      <c r="J27" s="12"/>
      <c r="K27" s="12"/>
      <c r="L27" s="12"/>
      <c r="M27" s="12"/>
      <c r="N27" s="12"/>
      <c r="O27" s="354"/>
      <c r="P27" s="354"/>
      <c r="Q27" s="354"/>
      <c r="R27" s="354"/>
      <c r="S27" s="354"/>
      <c r="T27" s="354"/>
      <c r="U27" s="354"/>
      <c r="V27" s="354"/>
      <c r="W27" s="432"/>
      <c r="X27" s="354"/>
      <c r="Y27" s="354"/>
      <c r="Z27" s="432"/>
      <c r="AA27" s="354"/>
      <c r="AB27" s="354"/>
      <c r="AC27" s="432"/>
      <c r="AD27" s="354"/>
      <c r="AE27" s="354"/>
      <c r="AF27" s="432"/>
      <c r="AG27" s="354"/>
      <c r="AH27" s="354"/>
      <c r="AI27" s="432"/>
      <c r="AJ27" s="354"/>
      <c r="AK27" s="354"/>
      <c r="AL27" s="354"/>
      <c r="AM27" s="354"/>
      <c r="AN27" s="354"/>
      <c r="AO27" s="354"/>
    </row>
    <row r="28" spans="1:41" ht="24" customHeight="1" x14ac:dyDescent="0.5">
      <c r="A28" s="43"/>
      <c r="B28" s="612" t="s">
        <v>238</v>
      </c>
      <c r="C28" s="612"/>
      <c r="D28" s="612"/>
      <c r="E28" s="612"/>
      <c r="F28" s="612"/>
      <c r="G28" s="612"/>
      <c r="H28" s="612"/>
      <c r="I28" s="612"/>
      <c r="J28" s="612"/>
      <c r="K28" s="612"/>
      <c r="L28" s="612"/>
      <c r="M28" s="612"/>
      <c r="N28" s="612"/>
      <c r="O28" s="612"/>
      <c r="P28" s="612"/>
      <c r="Q28" s="612"/>
      <c r="R28" s="612"/>
      <c r="S28" s="612"/>
      <c r="T28" s="612"/>
      <c r="U28" s="612"/>
      <c r="V28" s="612"/>
      <c r="W28" s="612"/>
      <c r="X28" s="612"/>
      <c r="Y28" s="612"/>
      <c r="Z28" s="434"/>
      <c r="AA28" s="354"/>
      <c r="AB28" s="354"/>
      <c r="AC28" s="432"/>
      <c r="AD28" s="354"/>
      <c r="AE28" s="354"/>
      <c r="AF28" s="432"/>
      <c r="AG28" s="354"/>
      <c r="AH28" s="354"/>
      <c r="AI28" s="432"/>
      <c r="AJ28" s="354"/>
      <c r="AK28" s="354"/>
      <c r="AL28" s="354"/>
      <c r="AM28" s="354"/>
      <c r="AN28" s="354"/>
      <c r="AO28" s="354"/>
    </row>
    <row r="29" spans="1:41" ht="70.5" customHeight="1" x14ac:dyDescent="0.5">
      <c r="A29" s="43"/>
      <c r="B29" s="612"/>
      <c r="C29" s="612"/>
      <c r="D29" s="612"/>
      <c r="E29" s="612"/>
      <c r="F29" s="612"/>
      <c r="G29" s="612"/>
      <c r="H29" s="612"/>
      <c r="I29" s="612"/>
      <c r="J29" s="612"/>
      <c r="K29" s="612"/>
      <c r="L29" s="612"/>
      <c r="M29" s="612"/>
      <c r="N29" s="612"/>
      <c r="O29" s="612"/>
      <c r="P29" s="612"/>
      <c r="Q29" s="612"/>
      <c r="R29" s="612"/>
      <c r="S29" s="612"/>
      <c r="T29" s="612"/>
      <c r="U29" s="612"/>
      <c r="V29" s="612"/>
      <c r="W29" s="612"/>
      <c r="X29" s="612"/>
      <c r="Y29" s="612"/>
      <c r="Z29" s="434"/>
      <c r="AA29" s="354"/>
      <c r="AB29" s="354"/>
      <c r="AC29" s="432"/>
      <c r="AD29" s="354"/>
      <c r="AE29" s="354"/>
      <c r="AF29" s="432"/>
      <c r="AG29" s="354"/>
      <c r="AH29" s="354"/>
      <c r="AI29" s="432"/>
      <c r="AJ29" s="354"/>
      <c r="AK29" s="354"/>
      <c r="AL29" s="354"/>
      <c r="AM29" s="354"/>
      <c r="AN29" s="354"/>
      <c r="AO29" s="354"/>
    </row>
    <row r="30" spans="1:41" ht="15.75" x14ac:dyDescent="0.25">
      <c r="A30" s="43"/>
      <c r="B30" s="44"/>
      <c r="C30" s="12"/>
      <c r="D30" s="12"/>
      <c r="E30" s="407"/>
      <c r="F30" s="12"/>
      <c r="G30" s="12"/>
      <c r="H30" s="12"/>
      <c r="I30" s="12"/>
      <c r="J30" s="12"/>
      <c r="K30" s="12"/>
      <c r="L30" s="12"/>
      <c r="M30" s="12"/>
      <c r="N30" s="12"/>
      <c r="O30" s="354"/>
      <c r="P30" s="354"/>
      <c r="Q30" s="354"/>
      <c r="R30" s="354"/>
      <c r="S30" s="354"/>
      <c r="T30" s="354"/>
      <c r="U30" s="354"/>
      <c r="V30" s="354"/>
      <c r="W30" s="432"/>
      <c r="X30" s="354"/>
      <c r="Y30" s="354"/>
      <c r="Z30" s="432"/>
      <c r="AA30" s="354"/>
      <c r="AB30" s="354"/>
      <c r="AC30" s="432"/>
      <c r="AD30" s="354"/>
      <c r="AE30" s="354"/>
      <c r="AF30" s="432"/>
      <c r="AG30" s="354"/>
      <c r="AH30" s="354"/>
      <c r="AI30" s="432"/>
      <c r="AJ30" s="354"/>
      <c r="AK30" s="354"/>
      <c r="AL30" s="354"/>
      <c r="AM30" s="354"/>
      <c r="AN30" s="354"/>
      <c r="AO30" s="354"/>
    </row>
    <row r="31" spans="1:41" ht="52.5" customHeight="1" x14ac:dyDescent="0.25">
      <c r="A31" s="43"/>
      <c r="B31" s="44"/>
      <c r="C31" s="12"/>
      <c r="D31" s="12"/>
      <c r="E31" s="407"/>
      <c r="F31" s="12"/>
      <c r="G31" s="12"/>
      <c r="H31" s="12"/>
      <c r="I31" s="12"/>
      <c r="J31" s="12"/>
      <c r="K31" s="12"/>
      <c r="L31" s="12"/>
      <c r="M31" s="12"/>
      <c r="N31" s="12"/>
      <c r="O31" s="354"/>
      <c r="P31" s="354"/>
      <c r="Q31" s="354"/>
      <c r="R31" s="354"/>
      <c r="S31" s="354"/>
      <c r="T31" s="354"/>
      <c r="U31" s="354"/>
      <c r="V31" s="354"/>
      <c r="W31" s="432"/>
      <c r="X31" s="354"/>
      <c r="Y31" s="354"/>
      <c r="Z31" s="432"/>
      <c r="AA31" s="354"/>
      <c r="AB31" s="354"/>
      <c r="AC31" s="432"/>
      <c r="AD31" s="354"/>
      <c r="AE31" s="354"/>
      <c r="AF31" s="432"/>
      <c r="AG31" s="354"/>
      <c r="AH31" s="354"/>
      <c r="AI31" s="432"/>
      <c r="AJ31" s="354"/>
      <c r="AK31" s="354"/>
      <c r="AL31" s="354"/>
      <c r="AM31" s="354"/>
      <c r="AN31" s="354"/>
      <c r="AO31" s="354"/>
    </row>
    <row r="32" spans="1:41" ht="52.5" customHeight="1" thickBot="1" x14ac:dyDescent="0.3">
      <c r="A32" s="43"/>
      <c r="B32" s="44"/>
      <c r="C32" s="12"/>
      <c r="D32" s="12"/>
      <c r="E32" s="407"/>
      <c r="F32" s="12"/>
      <c r="G32" s="12"/>
      <c r="H32" s="12"/>
      <c r="I32" s="12"/>
      <c r="J32" s="12"/>
      <c r="K32" s="12"/>
      <c r="L32" s="12"/>
      <c r="M32" s="12"/>
      <c r="N32" s="12"/>
      <c r="O32" s="354"/>
      <c r="P32" s="354"/>
      <c r="Q32" s="354"/>
      <c r="R32" s="354"/>
      <c r="S32" s="354"/>
      <c r="T32" s="354"/>
      <c r="U32" s="354"/>
      <c r="V32" s="354"/>
      <c r="W32" s="432"/>
      <c r="X32" s="354"/>
      <c r="Y32" s="354"/>
      <c r="Z32" s="432"/>
      <c r="AA32" s="354"/>
      <c r="AB32" s="354"/>
      <c r="AC32" s="432"/>
      <c r="AD32" s="354"/>
      <c r="AE32" s="354"/>
      <c r="AF32" s="432"/>
      <c r="AG32" s="354"/>
      <c r="AH32" s="354"/>
      <c r="AI32" s="432"/>
      <c r="AJ32" s="354"/>
      <c r="AK32" s="354"/>
      <c r="AL32" s="354"/>
      <c r="AM32" s="354"/>
      <c r="AN32" s="354"/>
      <c r="AO32" s="354"/>
    </row>
    <row r="33" spans="1:41" ht="52.5" customHeight="1" x14ac:dyDescent="0.35">
      <c r="A33" s="43"/>
      <c r="B33" s="44"/>
      <c r="C33" s="12"/>
      <c r="D33" s="12"/>
      <c r="E33" s="407"/>
      <c r="F33" s="12"/>
      <c r="G33" s="12"/>
      <c r="H33" s="12"/>
      <c r="I33" s="12"/>
      <c r="J33" s="12"/>
      <c r="K33" s="12"/>
      <c r="L33" s="12"/>
      <c r="M33" s="591" t="s">
        <v>239</v>
      </c>
      <c r="N33" s="592"/>
      <c r="O33" s="592"/>
      <c r="P33" s="592"/>
      <c r="Q33" s="592"/>
      <c r="R33" s="593"/>
      <c r="S33" s="354"/>
      <c r="T33" s="354"/>
      <c r="U33" s="354"/>
      <c r="V33" s="354"/>
      <c r="W33" s="432"/>
      <c r="X33" s="354"/>
      <c r="Y33" s="354"/>
      <c r="Z33" s="432"/>
      <c r="AA33" s="354"/>
      <c r="AB33" s="354"/>
      <c r="AC33" s="432"/>
      <c r="AD33" s="354"/>
      <c r="AE33" s="354"/>
      <c r="AF33" s="432"/>
      <c r="AG33" s="354"/>
      <c r="AH33" s="591" t="s">
        <v>240</v>
      </c>
      <c r="AI33" s="592"/>
      <c r="AJ33" s="592"/>
      <c r="AK33" s="592"/>
      <c r="AL33" s="593"/>
      <c r="AM33" s="354"/>
      <c r="AN33" s="354"/>
      <c r="AO33" s="354"/>
    </row>
    <row r="34" spans="1:41" ht="52.5" customHeight="1" thickBot="1" x14ac:dyDescent="0.6">
      <c r="A34" s="43"/>
      <c r="B34" s="44"/>
      <c r="C34" s="12"/>
      <c r="D34" s="12"/>
      <c r="E34" s="407"/>
      <c r="F34" s="12"/>
      <c r="G34" s="12"/>
      <c r="H34" s="12"/>
      <c r="I34" s="12"/>
      <c r="J34" s="12"/>
      <c r="K34" s="12"/>
      <c r="L34" s="12"/>
      <c r="M34" s="594">
        <f>AL108</f>
        <v>0</v>
      </c>
      <c r="N34" s="595"/>
      <c r="O34" s="596"/>
      <c r="P34" s="596"/>
      <c r="Q34" s="596"/>
      <c r="R34" s="597"/>
      <c r="S34" s="354"/>
      <c r="T34" s="354"/>
      <c r="U34" s="354"/>
      <c r="V34" s="354"/>
      <c r="W34" s="432"/>
      <c r="X34" s="354"/>
      <c r="Y34" s="354"/>
      <c r="Z34" s="432"/>
      <c r="AA34" s="354"/>
      <c r="AB34" s="354"/>
      <c r="AC34" s="432"/>
      <c r="AD34" s="354"/>
      <c r="AE34" s="354"/>
      <c r="AF34" s="432"/>
      <c r="AG34" s="354"/>
      <c r="AH34" s="594">
        <f>AL121</f>
        <v>0</v>
      </c>
      <c r="AI34" s="595"/>
      <c r="AJ34" s="596"/>
      <c r="AK34" s="596"/>
      <c r="AL34" s="597"/>
      <c r="AM34" s="483"/>
      <c r="AN34" s="354"/>
      <c r="AO34" s="354"/>
    </row>
    <row r="35" spans="1:41" ht="52.5" customHeight="1" x14ac:dyDescent="0.25">
      <c r="A35" s="43"/>
      <c r="B35" s="44"/>
      <c r="C35" s="12"/>
      <c r="D35" s="12"/>
      <c r="E35" s="407"/>
      <c r="F35" s="12"/>
      <c r="G35" s="12"/>
      <c r="H35" s="12"/>
      <c r="I35" s="12"/>
      <c r="J35" s="12"/>
      <c r="K35" s="12"/>
      <c r="L35" s="12"/>
      <c r="M35" s="581" t="s">
        <v>264</v>
      </c>
      <c r="N35" s="581"/>
      <c r="O35" s="581"/>
      <c r="P35" s="581"/>
      <c r="Q35" s="581"/>
      <c r="R35" s="581"/>
      <c r="S35" s="354"/>
      <c r="T35" s="354"/>
      <c r="U35" s="354"/>
      <c r="V35" s="354"/>
      <c r="W35" s="432"/>
      <c r="X35" s="354"/>
      <c r="Y35" s="354"/>
      <c r="Z35" s="432"/>
      <c r="AA35" s="354"/>
      <c r="AB35" s="354"/>
      <c r="AC35" s="432"/>
      <c r="AD35" s="354"/>
      <c r="AE35" s="354"/>
      <c r="AF35" s="432"/>
      <c r="AG35" s="354"/>
      <c r="AH35" s="583" t="s">
        <v>264</v>
      </c>
      <c r="AI35" s="583"/>
      <c r="AJ35" s="583"/>
      <c r="AK35" s="583"/>
      <c r="AL35" s="583"/>
      <c r="AM35" s="482"/>
      <c r="AN35" s="354"/>
      <c r="AO35" s="354"/>
    </row>
    <row r="36" spans="1:41" ht="52.5" customHeight="1" x14ac:dyDescent="0.25">
      <c r="A36" s="43"/>
      <c r="B36" s="44"/>
      <c r="C36" s="12"/>
      <c r="D36" s="12"/>
      <c r="E36" s="407"/>
      <c r="F36" s="12"/>
      <c r="G36" s="12"/>
      <c r="H36" s="12"/>
      <c r="I36" s="12"/>
      <c r="J36" s="12"/>
      <c r="K36" s="12"/>
      <c r="L36" s="12"/>
      <c r="M36" s="582"/>
      <c r="N36" s="582"/>
      <c r="O36" s="582"/>
      <c r="P36" s="582"/>
      <c r="Q36" s="582"/>
      <c r="R36" s="582"/>
      <c r="S36" s="354"/>
      <c r="T36" s="354"/>
      <c r="U36" s="354"/>
      <c r="V36" s="354"/>
      <c r="W36" s="432"/>
      <c r="X36" s="354"/>
      <c r="Y36" s="354"/>
      <c r="Z36" s="432"/>
      <c r="AA36" s="354"/>
      <c r="AB36" s="354"/>
      <c r="AC36" s="432"/>
      <c r="AD36" s="354"/>
      <c r="AE36" s="354"/>
      <c r="AF36" s="432"/>
      <c r="AG36" s="354"/>
      <c r="AH36" s="584"/>
      <c r="AI36" s="584"/>
      <c r="AJ36" s="584"/>
      <c r="AK36" s="584"/>
      <c r="AL36" s="584"/>
      <c r="AM36" s="482"/>
      <c r="AN36" s="354"/>
      <c r="AO36" s="354"/>
    </row>
    <row r="37" spans="1:41" ht="52.5" customHeight="1" x14ac:dyDescent="0.25">
      <c r="A37" s="43"/>
      <c r="B37" s="44"/>
      <c r="C37" s="12"/>
      <c r="D37" s="12"/>
      <c r="E37" s="407"/>
      <c r="F37" s="12"/>
      <c r="G37" s="12"/>
      <c r="H37" s="12"/>
      <c r="I37" s="12"/>
      <c r="J37" s="12"/>
      <c r="K37" s="12"/>
      <c r="L37" s="12"/>
      <c r="M37" s="12"/>
      <c r="N37" s="12"/>
      <c r="O37" s="354"/>
      <c r="P37" s="354"/>
      <c r="Q37" s="354"/>
      <c r="R37" s="354"/>
      <c r="S37" s="354"/>
      <c r="T37" s="354"/>
      <c r="U37" s="354"/>
      <c r="V37" s="354"/>
      <c r="W37" s="432"/>
      <c r="X37" s="354"/>
      <c r="Y37" s="354"/>
      <c r="Z37" s="432"/>
      <c r="AA37" s="354"/>
      <c r="AB37" s="354"/>
      <c r="AC37" s="432"/>
      <c r="AD37" s="354"/>
      <c r="AE37" s="354"/>
      <c r="AF37" s="432"/>
      <c r="AG37" s="354"/>
      <c r="AH37" s="354"/>
      <c r="AI37" s="432"/>
      <c r="AJ37" s="354"/>
      <c r="AK37" s="354"/>
      <c r="AL37" s="354"/>
      <c r="AM37" s="354"/>
      <c r="AN37" s="354"/>
      <c r="AO37" s="354"/>
    </row>
    <row r="38" spans="1:41" ht="52.5" customHeight="1" x14ac:dyDescent="0.25">
      <c r="A38" s="43"/>
      <c r="B38" s="44"/>
      <c r="C38" s="12"/>
      <c r="D38" s="12"/>
      <c r="E38" s="407"/>
      <c r="F38" s="12"/>
      <c r="G38" s="12"/>
      <c r="H38" s="12"/>
      <c r="I38" s="12"/>
      <c r="J38" s="12"/>
      <c r="K38" s="12"/>
      <c r="L38" s="12"/>
      <c r="M38" s="12"/>
      <c r="N38" s="12"/>
      <c r="O38" s="354"/>
      <c r="P38" s="354"/>
      <c r="Q38" s="354"/>
      <c r="R38" s="354"/>
      <c r="S38" s="354"/>
      <c r="T38" s="354"/>
      <c r="U38" s="354"/>
      <c r="V38" s="354"/>
      <c r="W38" s="432"/>
      <c r="X38" s="354"/>
      <c r="Y38" s="354"/>
      <c r="Z38" s="432"/>
      <c r="AA38" s="354"/>
      <c r="AB38" s="354"/>
      <c r="AC38" s="432"/>
      <c r="AD38" s="354"/>
      <c r="AE38" s="354"/>
      <c r="AF38" s="432"/>
      <c r="AG38" s="354"/>
      <c r="AH38" s="354"/>
      <c r="AI38" s="432"/>
      <c r="AJ38" s="354"/>
      <c r="AK38" s="354"/>
      <c r="AL38" s="354"/>
      <c r="AM38" s="354"/>
      <c r="AN38" s="354"/>
      <c r="AO38" s="354"/>
    </row>
    <row r="39" spans="1:41" ht="52.5" hidden="1" customHeight="1" x14ac:dyDescent="0.25">
      <c r="A39" s="43"/>
      <c r="B39" s="44"/>
      <c r="C39" s="12"/>
      <c r="D39" s="12"/>
      <c r="E39" s="407"/>
      <c r="F39" s="12"/>
      <c r="G39" s="12"/>
      <c r="H39" s="12"/>
      <c r="I39" s="12"/>
      <c r="J39" s="12"/>
      <c r="K39" s="12"/>
      <c r="L39" s="12"/>
      <c r="M39" s="12"/>
      <c r="N39" s="12"/>
      <c r="O39" s="354"/>
      <c r="P39" s="354"/>
      <c r="Q39" s="354"/>
      <c r="R39" s="354"/>
      <c r="S39" s="354"/>
      <c r="T39" s="354"/>
      <c r="U39" s="354"/>
      <c r="V39" s="354"/>
      <c r="W39" s="432"/>
      <c r="X39" s="354"/>
      <c r="Y39" s="354"/>
      <c r="Z39" s="432"/>
      <c r="AA39" s="354"/>
      <c r="AB39" s="354"/>
      <c r="AC39" s="432"/>
      <c r="AD39" s="354"/>
      <c r="AE39" s="354"/>
      <c r="AF39" s="432"/>
      <c r="AG39" s="354"/>
      <c r="AH39" s="354"/>
      <c r="AI39" s="432"/>
      <c r="AJ39" s="354"/>
      <c r="AK39" s="354"/>
      <c r="AL39" s="354"/>
      <c r="AM39" s="354"/>
      <c r="AN39" s="354"/>
      <c r="AO39" s="354"/>
    </row>
    <row r="40" spans="1:41" ht="52.5" hidden="1" customHeight="1" x14ac:dyDescent="0.25">
      <c r="A40" s="43"/>
      <c r="B40" s="44"/>
      <c r="C40" s="12"/>
      <c r="D40" s="12"/>
      <c r="E40" s="407"/>
      <c r="F40" s="12"/>
      <c r="G40" s="12"/>
      <c r="H40" s="12"/>
      <c r="I40" s="12"/>
      <c r="J40" s="12"/>
      <c r="K40" s="12"/>
      <c r="L40" s="12"/>
      <c r="M40" s="12"/>
      <c r="N40" s="12"/>
      <c r="O40" s="354"/>
      <c r="P40" s="354"/>
      <c r="Q40" s="354"/>
      <c r="R40" s="354"/>
      <c r="S40" s="354"/>
      <c r="T40" s="354"/>
      <c r="U40" s="354"/>
      <c r="V40" s="354"/>
      <c r="W40" s="432"/>
      <c r="X40" s="354"/>
      <c r="Y40" s="354"/>
      <c r="Z40" s="432"/>
      <c r="AA40" s="354"/>
      <c r="AB40" s="354"/>
      <c r="AC40" s="432"/>
      <c r="AD40" s="354"/>
      <c r="AE40" s="354"/>
      <c r="AF40" s="432"/>
      <c r="AG40" s="354"/>
      <c r="AH40" s="354"/>
      <c r="AI40" s="432"/>
      <c r="AJ40" s="354"/>
      <c r="AK40" s="354"/>
      <c r="AL40" s="354"/>
      <c r="AM40" s="354"/>
      <c r="AN40" s="354"/>
      <c r="AO40" s="354"/>
    </row>
    <row r="41" spans="1:41" ht="52.5" hidden="1" customHeight="1" x14ac:dyDescent="0.25">
      <c r="A41" s="43"/>
      <c r="B41" s="44"/>
      <c r="C41" s="12"/>
      <c r="D41" s="12"/>
      <c r="E41" s="407"/>
      <c r="F41" s="12"/>
      <c r="G41" s="12"/>
      <c r="H41" s="12"/>
      <c r="I41" s="12"/>
      <c r="J41" s="12"/>
      <c r="K41" s="12"/>
      <c r="L41" s="12"/>
      <c r="M41" s="12"/>
      <c r="N41" s="12"/>
      <c r="O41" s="354"/>
      <c r="P41" s="354"/>
      <c r="Q41" s="354"/>
      <c r="R41" s="354"/>
      <c r="S41" s="354"/>
      <c r="T41" s="354"/>
      <c r="U41" s="354"/>
      <c r="V41" s="354"/>
      <c r="W41" s="432"/>
      <c r="X41" s="354"/>
      <c r="Y41" s="354"/>
      <c r="Z41" s="432"/>
      <c r="AA41" s="354"/>
      <c r="AB41" s="354"/>
      <c r="AC41" s="432"/>
      <c r="AD41" s="354"/>
      <c r="AE41" s="354"/>
      <c r="AF41" s="432"/>
      <c r="AG41" s="354"/>
      <c r="AH41" s="354"/>
      <c r="AI41" s="432"/>
      <c r="AJ41" s="354"/>
      <c r="AK41" s="354"/>
      <c r="AL41" s="354"/>
      <c r="AM41" s="354"/>
      <c r="AN41" s="354"/>
      <c r="AO41" s="354"/>
    </row>
    <row r="42" spans="1:41" ht="52.5" hidden="1" customHeight="1" x14ac:dyDescent="0.25">
      <c r="A42" s="43"/>
      <c r="B42" s="44"/>
      <c r="C42" s="12"/>
      <c r="D42" s="12"/>
      <c r="E42" s="407"/>
      <c r="F42" s="12"/>
      <c r="G42" s="12"/>
      <c r="H42" s="12"/>
      <c r="I42" s="12"/>
      <c r="J42" s="12"/>
      <c r="K42" s="12"/>
      <c r="L42" s="12"/>
      <c r="M42" s="12"/>
      <c r="N42" s="12"/>
      <c r="O42" s="354"/>
      <c r="P42" s="354"/>
      <c r="Q42" s="354"/>
      <c r="R42" s="354"/>
      <c r="S42" s="354"/>
      <c r="T42" s="354"/>
      <c r="U42" s="354"/>
      <c r="V42" s="354"/>
      <c r="W42" s="432"/>
      <c r="X42" s="354"/>
      <c r="Y42" s="354"/>
      <c r="Z42" s="432"/>
      <c r="AA42" s="354"/>
      <c r="AB42" s="354"/>
      <c r="AC42" s="432"/>
      <c r="AD42" s="354"/>
      <c r="AE42" s="354"/>
      <c r="AF42" s="432"/>
      <c r="AG42" s="354"/>
      <c r="AH42" s="354"/>
      <c r="AI42" s="432"/>
      <c r="AJ42" s="354"/>
      <c r="AK42" s="354"/>
      <c r="AL42" s="354"/>
      <c r="AM42" s="354"/>
      <c r="AN42" s="354"/>
      <c r="AO42" s="354"/>
    </row>
    <row r="43" spans="1:41" ht="52.5" hidden="1" customHeight="1" x14ac:dyDescent="0.25">
      <c r="A43" s="43"/>
      <c r="B43" s="44"/>
      <c r="C43" s="12"/>
      <c r="D43" s="12"/>
      <c r="E43" s="407"/>
      <c r="F43" s="12"/>
      <c r="G43" s="12"/>
      <c r="H43" s="12"/>
      <c r="I43" s="12"/>
      <c r="J43" s="12"/>
      <c r="K43" s="12"/>
      <c r="L43" s="12"/>
      <c r="M43" s="12"/>
      <c r="N43" s="12"/>
      <c r="O43" s="354"/>
      <c r="P43" s="354"/>
      <c r="Q43" s="354"/>
      <c r="R43" s="354"/>
      <c r="S43" s="354"/>
      <c r="T43" s="354"/>
      <c r="U43" s="354"/>
      <c r="V43" s="354"/>
      <c r="W43" s="432"/>
      <c r="X43" s="354"/>
      <c r="Y43" s="354"/>
      <c r="Z43" s="432"/>
      <c r="AA43" s="354"/>
      <c r="AB43" s="354"/>
      <c r="AC43" s="432"/>
      <c r="AD43" s="354"/>
      <c r="AE43" s="354"/>
      <c r="AF43" s="432"/>
      <c r="AG43" s="354"/>
      <c r="AH43" s="354"/>
      <c r="AI43" s="432"/>
      <c r="AJ43" s="354"/>
      <c r="AK43" s="354"/>
      <c r="AL43" s="354"/>
      <c r="AM43" s="354"/>
      <c r="AN43" s="354"/>
      <c r="AO43" s="354"/>
    </row>
    <row r="44" spans="1:41" ht="52.5" hidden="1" customHeight="1" x14ac:dyDescent="0.25">
      <c r="A44" s="43"/>
      <c r="B44" s="44"/>
      <c r="C44" s="12"/>
      <c r="D44" s="12"/>
      <c r="E44" s="407"/>
      <c r="F44" s="12"/>
      <c r="G44" s="12"/>
      <c r="H44" s="12"/>
      <c r="I44" s="12"/>
      <c r="J44" s="12"/>
      <c r="K44" s="12"/>
      <c r="L44" s="12"/>
      <c r="M44" s="12"/>
      <c r="N44" s="12"/>
      <c r="O44" s="354"/>
      <c r="P44" s="354"/>
      <c r="Q44" s="354"/>
      <c r="R44" s="354"/>
      <c r="S44" s="354"/>
      <c r="T44" s="354"/>
      <c r="U44" s="354"/>
      <c r="V44" s="354"/>
      <c r="W44" s="432"/>
      <c r="X44" s="354"/>
      <c r="Y44" s="354"/>
      <c r="Z44" s="432"/>
      <c r="AA44" s="354"/>
      <c r="AB44" s="354"/>
      <c r="AC44" s="432"/>
      <c r="AD44" s="354"/>
      <c r="AE44" s="354"/>
      <c r="AF44" s="432"/>
      <c r="AG44" s="354"/>
      <c r="AH44" s="354"/>
      <c r="AI44" s="432"/>
      <c r="AJ44" s="354"/>
      <c r="AK44" s="354"/>
      <c r="AL44" s="354"/>
      <c r="AM44" s="354"/>
      <c r="AN44" s="354"/>
      <c r="AO44" s="354"/>
    </row>
    <row r="45" spans="1:41" ht="52.5" hidden="1" customHeight="1" x14ac:dyDescent="0.25">
      <c r="A45" s="43"/>
      <c r="B45" s="44"/>
      <c r="C45" s="12"/>
      <c r="D45" s="12"/>
      <c r="E45" s="407"/>
      <c r="F45" s="12"/>
      <c r="G45" s="12"/>
      <c r="H45" s="12"/>
      <c r="I45" s="12"/>
      <c r="J45" s="12"/>
      <c r="K45" s="12"/>
      <c r="L45" s="12"/>
      <c r="M45" s="12"/>
      <c r="N45" s="12"/>
      <c r="O45" s="354"/>
      <c r="P45" s="354"/>
      <c r="Q45" s="354"/>
      <c r="R45" s="354"/>
      <c r="S45" s="354"/>
      <c r="T45" s="354"/>
      <c r="U45" s="354"/>
      <c r="V45" s="354"/>
      <c r="W45" s="432"/>
      <c r="X45" s="354"/>
      <c r="Y45" s="354"/>
      <c r="Z45" s="432"/>
      <c r="AA45" s="354"/>
      <c r="AB45" s="354"/>
      <c r="AC45" s="432"/>
      <c r="AD45" s="354"/>
      <c r="AE45" s="354"/>
      <c r="AF45" s="432"/>
      <c r="AG45" s="354"/>
      <c r="AH45" s="354"/>
      <c r="AI45" s="432"/>
      <c r="AJ45" s="354"/>
      <c r="AK45" s="354"/>
      <c r="AL45" s="354"/>
      <c r="AM45" s="354"/>
      <c r="AN45" s="354"/>
      <c r="AO45" s="354"/>
    </row>
    <row r="46" spans="1:41" ht="52.5" hidden="1" customHeight="1" x14ac:dyDescent="0.25">
      <c r="A46" s="43"/>
      <c r="B46" s="44"/>
      <c r="C46" s="12"/>
      <c r="D46" s="12"/>
      <c r="E46" s="407"/>
      <c r="F46" s="12"/>
      <c r="G46" s="12"/>
      <c r="H46" s="12"/>
      <c r="I46" s="12"/>
      <c r="J46" s="12"/>
      <c r="K46" s="12"/>
      <c r="L46" s="12"/>
      <c r="M46" s="12"/>
      <c r="N46" s="12"/>
      <c r="O46" s="354"/>
      <c r="P46" s="354"/>
      <c r="Q46" s="354"/>
      <c r="R46" s="354"/>
      <c r="S46" s="354"/>
      <c r="T46" s="354"/>
      <c r="U46" s="354"/>
      <c r="V46" s="354"/>
      <c r="W46" s="432"/>
      <c r="X46" s="354"/>
      <c r="Y46" s="354"/>
      <c r="Z46" s="432"/>
      <c r="AA46" s="354"/>
      <c r="AB46" s="354"/>
      <c r="AC46" s="432"/>
      <c r="AD46" s="354"/>
      <c r="AE46" s="354"/>
      <c r="AF46" s="432"/>
      <c r="AG46" s="354"/>
      <c r="AH46" s="354"/>
      <c r="AI46" s="432"/>
      <c r="AJ46" s="354"/>
      <c r="AK46" s="354"/>
      <c r="AL46" s="354"/>
      <c r="AM46" s="354"/>
      <c r="AN46" s="354"/>
      <c r="AO46" s="354"/>
    </row>
    <row r="47" spans="1:41" ht="52.5" hidden="1" customHeight="1" x14ac:dyDescent="0.25">
      <c r="A47" s="43"/>
      <c r="B47" s="44"/>
      <c r="C47" s="12"/>
      <c r="D47" s="12"/>
      <c r="E47" s="407"/>
      <c r="F47" s="12"/>
      <c r="G47" s="12"/>
      <c r="H47" s="12"/>
      <c r="I47" s="12"/>
      <c r="J47" s="12"/>
      <c r="K47" s="12"/>
      <c r="L47" s="12"/>
      <c r="M47" s="12"/>
      <c r="N47" s="12"/>
      <c r="O47" s="354"/>
      <c r="P47" s="354"/>
      <c r="Q47" s="354"/>
      <c r="R47" s="354"/>
      <c r="S47" s="354"/>
      <c r="T47" s="354"/>
      <c r="U47" s="354"/>
      <c r="V47" s="354"/>
      <c r="W47" s="432"/>
      <c r="X47" s="354"/>
      <c r="Y47" s="354"/>
      <c r="Z47" s="432"/>
      <c r="AA47" s="354"/>
      <c r="AB47" s="354"/>
      <c r="AC47" s="432"/>
      <c r="AD47" s="354"/>
      <c r="AE47" s="354"/>
      <c r="AF47" s="432"/>
      <c r="AG47" s="354"/>
      <c r="AH47" s="354"/>
      <c r="AI47" s="432"/>
      <c r="AJ47" s="354"/>
      <c r="AK47" s="354"/>
      <c r="AL47" s="354"/>
      <c r="AM47" s="354"/>
      <c r="AN47" s="354"/>
      <c r="AO47" s="354"/>
    </row>
    <row r="48" spans="1:41" ht="52.5" hidden="1" customHeight="1" x14ac:dyDescent="0.25">
      <c r="A48" s="43"/>
      <c r="B48" s="44"/>
      <c r="C48" s="12"/>
      <c r="D48" s="12"/>
      <c r="E48" s="407"/>
      <c r="F48" s="12"/>
      <c r="G48" s="12"/>
      <c r="H48" s="12"/>
      <c r="I48" s="12"/>
      <c r="J48" s="12"/>
      <c r="K48" s="12"/>
      <c r="L48" s="12"/>
      <c r="M48" s="12"/>
      <c r="N48" s="12"/>
      <c r="O48" s="354"/>
      <c r="P48" s="354"/>
      <c r="Q48" s="354"/>
      <c r="R48" s="354"/>
      <c r="S48" s="354"/>
      <c r="T48" s="354"/>
      <c r="U48" s="354"/>
      <c r="V48" s="354"/>
      <c r="W48" s="432"/>
      <c r="X48" s="354"/>
      <c r="Y48" s="354"/>
      <c r="Z48" s="432"/>
      <c r="AA48" s="354"/>
      <c r="AB48" s="354"/>
      <c r="AC48" s="432"/>
      <c r="AD48" s="354"/>
      <c r="AE48" s="354"/>
      <c r="AF48" s="432"/>
      <c r="AG48" s="354"/>
      <c r="AH48" s="354"/>
      <c r="AI48" s="432"/>
      <c r="AJ48" s="354"/>
      <c r="AK48" s="354"/>
      <c r="AL48" s="354"/>
      <c r="AM48" s="354"/>
      <c r="AN48" s="354"/>
      <c r="AO48" s="354"/>
    </row>
    <row r="49" spans="1:41" ht="52.5" hidden="1" customHeight="1" x14ac:dyDescent="0.25">
      <c r="A49" s="43"/>
      <c r="B49" s="44"/>
      <c r="C49" s="12"/>
      <c r="D49" s="12"/>
      <c r="E49" s="407"/>
      <c r="F49" s="12"/>
      <c r="G49" s="12"/>
      <c r="H49" s="12"/>
      <c r="I49" s="12"/>
      <c r="J49" s="12"/>
      <c r="K49" s="12"/>
      <c r="L49" s="12"/>
      <c r="M49" s="12"/>
      <c r="N49" s="12"/>
      <c r="O49" s="354"/>
      <c r="P49" s="354"/>
      <c r="Q49" s="354"/>
      <c r="R49" s="354"/>
      <c r="S49" s="354"/>
      <c r="T49" s="354"/>
      <c r="U49" s="354"/>
      <c r="V49" s="354"/>
      <c r="W49" s="432"/>
      <c r="X49" s="354"/>
      <c r="Y49" s="354"/>
      <c r="Z49" s="432"/>
      <c r="AA49" s="354"/>
      <c r="AB49" s="354"/>
      <c r="AC49" s="432"/>
      <c r="AD49" s="354"/>
      <c r="AE49" s="354"/>
      <c r="AF49" s="432"/>
      <c r="AG49" s="354"/>
      <c r="AH49" s="354"/>
      <c r="AI49" s="432"/>
      <c r="AJ49" s="354"/>
      <c r="AK49" s="354"/>
      <c r="AL49" s="354"/>
      <c r="AM49" s="354"/>
      <c r="AN49" s="354"/>
      <c r="AO49" s="354"/>
    </row>
    <row r="50" spans="1:41" ht="52.5" hidden="1" customHeight="1" x14ac:dyDescent="0.25">
      <c r="A50" s="43"/>
      <c r="B50" s="44"/>
      <c r="C50" s="12"/>
      <c r="D50" s="12"/>
      <c r="E50" s="407"/>
      <c r="F50" s="12"/>
      <c r="G50" s="12"/>
      <c r="H50" s="12"/>
      <c r="I50" s="12"/>
      <c r="J50" s="12"/>
      <c r="K50" s="12"/>
      <c r="L50" s="12"/>
      <c r="M50" s="12"/>
      <c r="N50" s="12"/>
      <c r="O50" s="354"/>
      <c r="P50" s="354"/>
      <c r="Q50" s="354"/>
      <c r="R50" s="354"/>
      <c r="S50" s="354"/>
      <c r="T50" s="354"/>
      <c r="U50" s="354"/>
      <c r="V50" s="354"/>
      <c r="W50" s="432"/>
      <c r="X50" s="354"/>
      <c r="Y50" s="354"/>
      <c r="Z50" s="432"/>
      <c r="AA50" s="354"/>
      <c r="AB50" s="354"/>
      <c r="AC50" s="432"/>
      <c r="AD50" s="354"/>
      <c r="AE50" s="354"/>
      <c r="AF50" s="432"/>
      <c r="AG50" s="354"/>
      <c r="AH50" s="354"/>
      <c r="AI50" s="432"/>
      <c r="AJ50" s="354"/>
      <c r="AK50" s="354"/>
      <c r="AL50" s="354"/>
      <c r="AM50" s="354"/>
      <c r="AN50" s="354"/>
      <c r="AO50" s="354"/>
    </row>
    <row r="51" spans="1:41" ht="52.5" hidden="1" customHeight="1" x14ac:dyDescent="0.25">
      <c r="A51" s="43"/>
      <c r="B51" s="44"/>
      <c r="C51" s="12"/>
      <c r="D51" s="12"/>
      <c r="E51" s="407"/>
      <c r="F51" s="12"/>
      <c r="G51" s="12"/>
      <c r="H51" s="12"/>
      <c r="I51" s="12"/>
      <c r="J51" s="12"/>
      <c r="K51" s="12"/>
      <c r="L51" s="12"/>
      <c r="M51" s="12"/>
      <c r="N51" s="12"/>
      <c r="O51" s="354"/>
      <c r="P51" s="354"/>
      <c r="Q51" s="354"/>
      <c r="R51" s="354"/>
      <c r="S51" s="354"/>
      <c r="T51" s="354"/>
      <c r="U51" s="354"/>
      <c r="V51" s="354"/>
      <c r="W51" s="432"/>
      <c r="X51" s="354"/>
      <c r="Y51" s="354"/>
      <c r="Z51" s="432"/>
      <c r="AA51" s="354"/>
      <c r="AB51" s="354"/>
      <c r="AC51" s="432"/>
      <c r="AD51" s="354"/>
      <c r="AE51" s="354"/>
      <c r="AF51" s="432"/>
      <c r="AG51" s="354"/>
      <c r="AH51" s="354"/>
      <c r="AI51" s="432"/>
      <c r="AJ51" s="354"/>
      <c r="AK51" s="354"/>
      <c r="AL51" s="354"/>
      <c r="AM51" s="354"/>
      <c r="AN51" s="354"/>
      <c r="AO51" s="354"/>
    </row>
    <row r="52" spans="1:41" ht="52.5" hidden="1" customHeight="1" x14ac:dyDescent="0.25">
      <c r="A52" s="43"/>
      <c r="B52" s="44"/>
      <c r="C52" s="12"/>
      <c r="D52" s="12"/>
      <c r="E52" s="407"/>
      <c r="F52" s="12"/>
      <c r="G52" s="12"/>
      <c r="H52" s="12"/>
      <c r="I52" s="12"/>
      <c r="J52" s="12"/>
      <c r="K52" s="12"/>
      <c r="L52" s="12"/>
      <c r="M52" s="12"/>
      <c r="N52" s="12"/>
      <c r="O52" s="354"/>
      <c r="P52" s="354"/>
      <c r="Q52" s="354"/>
      <c r="R52" s="354"/>
      <c r="S52" s="354"/>
      <c r="T52" s="354"/>
      <c r="U52" s="354"/>
      <c r="V52" s="354"/>
      <c r="W52" s="432"/>
      <c r="X52" s="354"/>
      <c r="Y52" s="354"/>
      <c r="Z52" s="432"/>
      <c r="AA52" s="354"/>
      <c r="AB52" s="354"/>
      <c r="AC52" s="432"/>
      <c r="AD52" s="354"/>
      <c r="AE52" s="354"/>
      <c r="AF52" s="432"/>
      <c r="AG52" s="354"/>
      <c r="AH52" s="354"/>
      <c r="AI52" s="432"/>
      <c r="AJ52" s="354"/>
      <c r="AK52" s="354"/>
      <c r="AL52" s="354"/>
      <c r="AM52" s="354"/>
      <c r="AN52" s="354"/>
      <c r="AO52" s="354"/>
    </row>
    <row r="53" spans="1:41" ht="52.5" hidden="1" customHeight="1" x14ac:dyDescent="0.25">
      <c r="A53" s="43"/>
      <c r="B53" s="44"/>
      <c r="C53" s="12"/>
      <c r="D53" s="12"/>
      <c r="E53" s="407"/>
      <c r="F53" s="12"/>
      <c r="G53" s="12"/>
      <c r="H53" s="12"/>
      <c r="I53" s="12"/>
      <c r="J53" s="12"/>
      <c r="K53" s="12"/>
      <c r="L53" s="12"/>
      <c r="M53" s="12"/>
      <c r="N53" s="12"/>
      <c r="O53" s="354"/>
      <c r="P53" s="354"/>
      <c r="Q53" s="354"/>
      <c r="R53" s="354"/>
      <c r="S53" s="354"/>
      <c r="T53" s="354"/>
      <c r="U53" s="354"/>
      <c r="V53" s="354"/>
      <c r="W53" s="432"/>
      <c r="X53" s="354"/>
      <c r="Y53" s="354"/>
      <c r="Z53" s="432"/>
      <c r="AA53" s="354"/>
      <c r="AB53" s="354"/>
      <c r="AC53" s="432"/>
      <c r="AD53" s="354"/>
      <c r="AE53" s="354"/>
      <c r="AF53" s="432"/>
      <c r="AG53" s="354"/>
      <c r="AH53" s="354"/>
      <c r="AI53" s="432"/>
      <c r="AJ53" s="354"/>
      <c r="AK53" s="354"/>
      <c r="AL53" s="354"/>
      <c r="AM53" s="354"/>
      <c r="AN53" s="354"/>
      <c r="AO53" s="354"/>
    </row>
    <row r="54" spans="1:41" ht="52.5" hidden="1" customHeight="1" x14ac:dyDescent="0.25">
      <c r="A54" s="43"/>
      <c r="B54" s="44"/>
      <c r="C54" s="12"/>
      <c r="D54" s="12"/>
      <c r="E54" s="407"/>
      <c r="F54" s="12"/>
      <c r="G54" s="12"/>
      <c r="H54" s="12"/>
      <c r="I54" s="12"/>
      <c r="J54" s="12"/>
      <c r="K54" s="12"/>
      <c r="L54" s="12"/>
      <c r="M54" s="12"/>
      <c r="N54" s="12"/>
      <c r="O54" s="354"/>
      <c r="P54" s="354"/>
      <c r="Q54" s="354"/>
      <c r="R54" s="354"/>
      <c r="S54" s="354"/>
      <c r="T54" s="354"/>
      <c r="U54" s="354"/>
      <c r="V54" s="354"/>
      <c r="W54" s="432"/>
      <c r="X54" s="354"/>
      <c r="Y54" s="354"/>
      <c r="Z54" s="432"/>
      <c r="AA54" s="354"/>
      <c r="AB54" s="354"/>
      <c r="AC54" s="432"/>
      <c r="AD54" s="354"/>
      <c r="AE54" s="354"/>
      <c r="AF54" s="432"/>
      <c r="AG54" s="354"/>
      <c r="AH54" s="354"/>
      <c r="AI54" s="432"/>
      <c r="AJ54" s="354"/>
      <c r="AK54" s="354"/>
      <c r="AL54" s="354"/>
      <c r="AM54" s="354"/>
      <c r="AN54" s="354"/>
      <c r="AO54" s="354"/>
    </row>
    <row r="55" spans="1:41" ht="52.5" hidden="1" customHeight="1" x14ac:dyDescent="0.25">
      <c r="A55" s="43"/>
      <c r="B55" s="44"/>
      <c r="C55" s="12"/>
      <c r="D55" s="12"/>
      <c r="E55" s="407"/>
      <c r="F55" s="12"/>
      <c r="G55" s="12"/>
      <c r="H55" s="12"/>
      <c r="I55" s="12"/>
      <c r="J55" s="12"/>
      <c r="K55" s="12"/>
      <c r="L55" s="12"/>
      <c r="M55" s="12"/>
      <c r="N55" s="12"/>
      <c r="O55" s="354"/>
      <c r="P55" s="354"/>
      <c r="Q55" s="354"/>
      <c r="R55" s="354"/>
      <c r="S55" s="354"/>
      <c r="T55" s="354"/>
      <c r="U55" s="354"/>
      <c r="V55" s="354"/>
      <c r="W55" s="432"/>
      <c r="X55" s="354"/>
      <c r="Y55" s="354"/>
      <c r="Z55" s="432"/>
      <c r="AA55" s="354"/>
      <c r="AB55" s="354"/>
      <c r="AC55" s="432"/>
      <c r="AD55" s="354"/>
      <c r="AE55" s="354"/>
      <c r="AF55" s="432"/>
      <c r="AG55" s="354"/>
      <c r="AH55" s="354"/>
      <c r="AI55" s="432"/>
      <c r="AJ55" s="354"/>
      <c r="AK55" s="354"/>
      <c r="AL55" s="354"/>
      <c r="AM55" s="354"/>
      <c r="AN55" s="354"/>
      <c r="AO55" s="354"/>
    </row>
    <row r="56" spans="1:41" ht="52.5" hidden="1" customHeight="1" x14ac:dyDescent="0.25">
      <c r="A56" s="43"/>
      <c r="B56" s="44"/>
      <c r="C56" s="12"/>
      <c r="D56" s="12"/>
      <c r="E56" s="407"/>
      <c r="F56" s="12"/>
      <c r="G56" s="12"/>
      <c r="H56" s="12"/>
      <c r="I56" s="12"/>
      <c r="J56" s="12"/>
      <c r="K56" s="12"/>
      <c r="L56" s="12"/>
      <c r="M56" s="12"/>
      <c r="N56" s="12"/>
      <c r="O56" s="354"/>
      <c r="P56" s="354"/>
      <c r="Q56" s="354"/>
      <c r="R56" s="354"/>
      <c r="S56" s="354"/>
      <c r="T56" s="354"/>
      <c r="U56" s="354"/>
      <c r="V56" s="354"/>
      <c r="W56" s="432"/>
      <c r="X56" s="354"/>
      <c r="Y56" s="354"/>
      <c r="Z56" s="432"/>
      <c r="AA56" s="354"/>
      <c r="AB56" s="354"/>
      <c r="AC56" s="432"/>
      <c r="AD56" s="354"/>
      <c r="AE56" s="354"/>
      <c r="AF56" s="432"/>
      <c r="AG56" s="354"/>
      <c r="AH56" s="354"/>
      <c r="AI56" s="432"/>
      <c r="AJ56" s="354"/>
      <c r="AK56" s="354"/>
      <c r="AL56" s="354"/>
      <c r="AM56" s="354"/>
      <c r="AN56" s="354"/>
      <c r="AO56" s="354"/>
    </row>
    <row r="57" spans="1:41" ht="52.5" hidden="1" customHeight="1" x14ac:dyDescent="0.25">
      <c r="A57" s="43"/>
      <c r="B57" s="44"/>
      <c r="C57" s="12"/>
      <c r="D57" s="12"/>
      <c r="E57" s="407"/>
      <c r="F57" s="12"/>
      <c r="G57" s="12"/>
      <c r="H57" s="12"/>
      <c r="I57" s="12"/>
      <c r="J57" s="12"/>
      <c r="K57" s="12"/>
      <c r="L57" s="12"/>
      <c r="M57" s="12"/>
      <c r="N57" s="12"/>
      <c r="O57" s="354"/>
      <c r="P57" s="354"/>
      <c r="Q57" s="354"/>
      <c r="R57" s="354"/>
      <c r="S57" s="354"/>
      <c r="T57" s="354"/>
      <c r="U57" s="354"/>
      <c r="V57" s="354"/>
      <c r="W57" s="432"/>
      <c r="X57" s="354"/>
      <c r="Y57" s="354"/>
      <c r="Z57" s="432"/>
      <c r="AA57" s="354"/>
      <c r="AB57" s="354"/>
      <c r="AC57" s="432"/>
      <c r="AD57" s="354"/>
      <c r="AE57" s="354"/>
      <c r="AF57" s="432"/>
      <c r="AG57" s="354"/>
      <c r="AH57" s="354"/>
      <c r="AI57" s="432"/>
      <c r="AJ57" s="354"/>
      <c r="AK57" s="354"/>
      <c r="AL57" s="354"/>
      <c r="AM57" s="354"/>
      <c r="AN57" s="354"/>
      <c r="AO57" s="354"/>
    </row>
    <row r="58" spans="1:41" ht="52.5" hidden="1" customHeight="1" x14ac:dyDescent="0.25">
      <c r="A58" s="43"/>
      <c r="B58" s="44"/>
      <c r="C58" s="12"/>
      <c r="D58" s="12"/>
      <c r="E58" s="407"/>
      <c r="F58" s="12"/>
      <c r="G58" s="12"/>
      <c r="H58" s="12"/>
      <c r="I58" s="12"/>
      <c r="J58" s="12"/>
      <c r="K58" s="12"/>
      <c r="L58" s="12"/>
      <c r="M58" s="12"/>
      <c r="N58" s="12"/>
      <c r="O58" s="354"/>
      <c r="P58" s="354"/>
      <c r="Q58" s="354"/>
      <c r="R58" s="354"/>
      <c r="S58" s="354"/>
      <c r="T58" s="354"/>
      <c r="U58" s="354"/>
      <c r="V58" s="354"/>
      <c r="W58" s="432"/>
      <c r="X58" s="354"/>
      <c r="Y58" s="354"/>
      <c r="Z58" s="432"/>
      <c r="AA58" s="354"/>
      <c r="AB58" s="354"/>
      <c r="AC58" s="432"/>
      <c r="AD58" s="354"/>
      <c r="AE58" s="354"/>
      <c r="AF58" s="432"/>
      <c r="AG58" s="354"/>
      <c r="AH58" s="354"/>
      <c r="AI58" s="432"/>
      <c r="AJ58" s="354"/>
      <c r="AK58" s="354"/>
      <c r="AL58" s="354"/>
      <c r="AM58" s="354"/>
      <c r="AN58" s="354"/>
      <c r="AO58" s="354"/>
    </row>
    <row r="59" spans="1:41" ht="52.5" hidden="1" customHeight="1" x14ac:dyDescent="0.25">
      <c r="A59" s="43"/>
      <c r="B59" s="44"/>
      <c r="C59" s="12"/>
      <c r="D59" s="12"/>
      <c r="E59" s="407"/>
      <c r="F59" s="12"/>
      <c r="G59" s="12"/>
      <c r="H59" s="12"/>
      <c r="I59" s="12"/>
      <c r="J59" s="12"/>
      <c r="K59" s="12"/>
      <c r="L59" s="12"/>
      <c r="M59" s="12"/>
      <c r="N59" s="12"/>
      <c r="O59" s="354"/>
      <c r="P59" s="354"/>
      <c r="Q59" s="354"/>
      <c r="R59" s="354"/>
      <c r="S59" s="354"/>
      <c r="T59" s="354"/>
      <c r="U59" s="354"/>
      <c r="V59" s="354"/>
      <c r="W59" s="432"/>
      <c r="X59" s="354"/>
      <c r="Y59" s="354"/>
      <c r="Z59" s="432"/>
      <c r="AA59" s="354"/>
      <c r="AB59" s="354"/>
      <c r="AC59" s="432"/>
      <c r="AD59" s="354"/>
      <c r="AE59" s="354"/>
      <c r="AF59" s="432"/>
      <c r="AG59" s="354"/>
      <c r="AH59" s="354"/>
      <c r="AI59" s="432"/>
      <c r="AJ59" s="354"/>
      <c r="AK59" s="354"/>
      <c r="AL59" s="354"/>
      <c r="AM59" s="354"/>
      <c r="AN59" s="354"/>
      <c r="AO59" s="354"/>
    </row>
    <row r="60" spans="1:41" ht="52.5" hidden="1" customHeight="1" x14ac:dyDescent="0.25">
      <c r="A60" s="43"/>
      <c r="B60" s="44"/>
      <c r="C60" s="12"/>
      <c r="D60" s="12"/>
      <c r="E60" s="407"/>
      <c r="F60" s="12"/>
      <c r="G60" s="12"/>
      <c r="H60" s="12"/>
      <c r="I60" s="12"/>
      <c r="J60" s="12"/>
      <c r="K60" s="12"/>
      <c r="L60" s="12"/>
      <c r="M60" s="12"/>
      <c r="N60" s="12"/>
      <c r="O60" s="354"/>
      <c r="P60" s="354"/>
      <c r="Q60" s="354"/>
      <c r="R60" s="354"/>
      <c r="S60" s="354"/>
      <c r="T60" s="354"/>
      <c r="U60" s="354"/>
      <c r="V60" s="354"/>
      <c r="W60" s="432"/>
      <c r="X60" s="354"/>
      <c r="Y60" s="354"/>
      <c r="Z60" s="432"/>
      <c r="AA60" s="354"/>
      <c r="AB60" s="354"/>
      <c r="AC60" s="432"/>
      <c r="AD60" s="354"/>
      <c r="AE60" s="354"/>
      <c r="AF60" s="432"/>
      <c r="AG60" s="354"/>
      <c r="AH60" s="354"/>
      <c r="AI60" s="432"/>
      <c r="AJ60" s="354"/>
      <c r="AK60" s="354"/>
      <c r="AL60" s="354"/>
      <c r="AM60" s="354"/>
      <c r="AN60" s="354"/>
      <c r="AO60" s="354"/>
    </row>
    <row r="61" spans="1:41" ht="52.5" hidden="1" customHeight="1" x14ac:dyDescent="0.25">
      <c r="A61" s="43"/>
      <c r="B61" s="44"/>
      <c r="C61" s="12"/>
      <c r="D61" s="12"/>
      <c r="E61" s="407"/>
      <c r="F61" s="12"/>
      <c r="G61" s="12"/>
      <c r="H61" s="12"/>
      <c r="I61" s="12"/>
      <c r="J61" s="12"/>
      <c r="K61" s="12"/>
      <c r="L61" s="12"/>
      <c r="M61" s="12"/>
      <c r="N61" s="12"/>
      <c r="O61" s="354"/>
      <c r="P61" s="354"/>
      <c r="Q61" s="354"/>
      <c r="R61" s="354"/>
      <c r="S61" s="354"/>
      <c r="T61" s="354"/>
      <c r="U61" s="354"/>
      <c r="V61" s="354"/>
      <c r="W61" s="432"/>
      <c r="X61" s="354"/>
      <c r="Y61" s="354"/>
      <c r="Z61" s="432"/>
      <c r="AA61" s="354"/>
      <c r="AB61" s="354"/>
      <c r="AC61" s="432"/>
      <c r="AD61" s="354"/>
      <c r="AE61" s="354"/>
      <c r="AF61" s="432"/>
      <c r="AG61" s="354"/>
      <c r="AH61" s="354"/>
      <c r="AI61" s="432"/>
      <c r="AJ61" s="354"/>
      <c r="AK61" s="354"/>
      <c r="AL61" s="354"/>
      <c r="AM61" s="354"/>
      <c r="AN61" s="354"/>
      <c r="AO61" s="354"/>
    </row>
    <row r="62" spans="1:41" ht="52.5" hidden="1" customHeight="1" x14ac:dyDescent="0.25">
      <c r="A62" s="43"/>
      <c r="B62" s="44"/>
      <c r="C62" s="12"/>
      <c r="D62" s="12"/>
      <c r="E62" s="407"/>
      <c r="F62" s="12"/>
      <c r="G62" s="12"/>
      <c r="H62" s="12"/>
      <c r="I62" s="12"/>
      <c r="J62" s="12"/>
      <c r="K62" s="12"/>
      <c r="L62" s="12"/>
      <c r="M62" s="12"/>
      <c r="N62" s="12"/>
      <c r="O62" s="354"/>
      <c r="P62" s="354"/>
      <c r="Q62" s="354"/>
      <c r="R62" s="354"/>
      <c r="S62" s="354"/>
      <c r="T62" s="354"/>
      <c r="U62" s="354"/>
      <c r="V62" s="354"/>
      <c r="W62" s="432"/>
      <c r="X62" s="354"/>
      <c r="Y62" s="354"/>
      <c r="Z62" s="432"/>
      <c r="AA62" s="354"/>
      <c r="AB62" s="354"/>
      <c r="AC62" s="432"/>
      <c r="AD62" s="354"/>
      <c r="AE62" s="354"/>
      <c r="AF62" s="432"/>
      <c r="AG62" s="354"/>
      <c r="AH62" s="354"/>
      <c r="AI62" s="432"/>
      <c r="AJ62" s="354"/>
      <c r="AK62" s="354"/>
      <c r="AL62" s="354"/>
      <c r="AM62" s="354"/>
      <c r="AN62" s="354"/>
      <c r="AO62" s="354"/>
    </row>
    <row r="63" spans="1:41" ht="52.5" hidden="1" customHeight="1" x14ac:dyDescent="0.25">
      <c r="A63" s="43"/>
      <c r="B63" s="44"/>
      <c r="C63" s="12"/>
      <c r="D63" s="12"/>
      <c r="E63" s="407"/>
      <c r="F63" s="12"/>
      <c r="G63" s="12"/>
      <c r="H63" s="12"/>
      <c r="I63" s="12"/>
      <c r="J63" s="12"/>
      <c r="K63" s="12"/>
      <c r="L63" s="12"/>
      <c r="M63" s="12"/>
      <c r="N63" s="12"/>
      <c r="O63" s="354"/>
      <c r="P63" s="354"/>
      <c r="Q63" s="354"/>
      <c r="R63" s="354"/>
      <c r="S63" s="354"/>
      <c r="T63" s="354"/>
      <c r="U63" s="354"/>
      <c r="V63" s="354"/>
      <c r="W63" s="432"/>
      <c r="X63" s="354"/>
      <c r="Y63" s="354"/>
      <c r="Z63" s="432"/>
      <c r="AA63" s="354"/>
      <c r="AB63" s="354"/>
      <c r="AC63" s="432"/>
      <c r="AD63" s="354"/>
      <c r="AE63" s="354"/>
      <c r="AF63" s="432"/>
      <c r="AG63" s="354"/>
      <c r="AH63" s="354"/>
      <c r="AI63" s="432"/>
      <c r="AJ63" s="354"/>
      <c r="AK63" s="354"/>
      <c r="AL63" s="354"/>
      <c r="AM63" s="354"/>
      <c r="AN63" s="354"/>
      <c r="AO63" s="354"/>
    </row>
    <row r="64" spans="1:41" ht="52.5" hidden="1" customHeight="1" x14ac:dyDescent="0.25">
      <c r="A64" s="43"/>
      <c r="B64" s="44"/>
      <c r="C64" s="12"/>
      <c r="D64" s="12"/>
      <c r="E64" s="407"/>
      <c r="F64" s="12"/>
      <c r="G64" s="12"/>
      <c r="H64" s="12"/>
      <c r="I64" s="12"/>
      <c r="J64" s="12"/>
      <c r="K64" s="12"/>
      <c r="L64" s="12"/>
      <c r="M64" s="12"/>
      <c r="N64" s="12"/>
      <c r="O64" s="354"/>
      <c r="P64" s="354"/>
      <c r="Q64" s="354"/>
      <c r="R64" s="354"/>
      <c r="S64" s="354"/>
      <c r="T64" s="354"/>
      <c r="U64" s="354"/>
      <c r="V64" s="354"/>
      <c r="W64" s="432"/>
      <c r="X64" s="354"/>
      <c r="Y64" s="354"/>
      <c r="Z64" s="432"/>
      <c r="AA64" s="354"/>
      <c r="AB64" s="354"/>
      <c r="AC64" s="432"/>
      <c r="AD64" s="354"/>
      <c r="AE64" s="354"/>
      <c r="AF64" s="432"/>
      <c r="AG64" s="354"/>
      <c r="AH64" s="354"/>
      <c r="AI64" s="432"/>
      <c r="AJ64" s="354"/>
      <c r="AK64" s="354"/>
      <c r="AL64" s="354"/>
      <c r="AM64" s="354"/>
      <c r="AN64" s="354"/>
      <c r="AO64" s="354"/>
    </row>
    <row r="65" spans="1:41" ht="52.5" hidden="1" customHeight="1" x14ac:dyDescent="0.25">
      <c r="A65" s="43"/>
      <c r="B65" s="44"/>
      <c r="C65" s="12"/>
      <c r="D65" s="12"/>
      <c r="E65" s="407"/>
      <c r="F65" s="12"/>
      <c r="G65" s="12"/>
      <c r="H65" s="12"/>
      <c r="I65" s="12"/>
      <c r="J65" s="12"/>
      <c r="K65" s="12"/>
      <c r="L65" s="12"/>
      <c r="M65" s="12"/>
      <c r="N65" s="12"/>
      <c r="O65" s="354"/>
      <c r="P65" s="354"/>
      <c r="Q65" s="354"/>
      <c r="R65" s="354"/>
      <c r="S65" s="354"/>
      <c r="T65" s="354"/>
      <c r="U65" s="354"/>
      <c r="V65" s="354"/>
      <c r="W65" s="432"/>
      <c r="X65" s="354"/>
      <c r="Y65" s="354"/>
      <c r="Z65" s="432"/>
      <c r="AA65" s="354"/>
      <c r="AB65" s="354"/>
      <c r="AC65" s="432"/>
      <c r="AD65" s="354"/>
      <c r="AE65" s="354"/>
      <c r="AF65" s="432"/>
      <c r="AG65" s="354"/>
      <c r="AH65" s="354"/>
      <c r="AI65" s="432"/>
      <c r="AJ65" s="354"/>
      <c r="AK65" s="354"/>
      <c r="AL65" s="354"/>
      <c r="AM65" s="354"/>
      <c r="AN65" s="354"/>
      <c r="AO65" s="354"/>
    </row>
    <row r="66" spans="1:41" ht="52.5" hidden="1" customHeight="1" x14ac:dyDescent="0.25">
      <c r="A66" s="43"/>
      <c r="B66" s="44"/>
      <c r="C66" s="12"/>
      <c r="D66" s="12"/>
      <c r="E66" s="407"/>
      <c r="F66" s="12"/>
      <c r="G66" s="12"/>
      <c r="H66" s="12"/>
      <c r="I66" s="12"/>
      <c r="J66" s="12"/>
      <c r="K66" s="12"/>
      <c r="L66" s="12"/>
      <c r="M66" s="12"/>
      <c r="N66" s="12"/>
      <c r="O66" s="354"/>
      <c r="P66" s="354"/>
      <c r="Q66" s="354"/>
      <c r="R66" s="354"/>
      <c r="S66" s="354"/>
      <c r="T66" s="354"/>
      <c r="U66" s="354"/>
      <c r="V66" s="354"/>
      <c r="W66" s="432"/>
      <c r="X66" s="354"/>
      <c r="Y66" s="354"/>
      <c r="Z66" s="432"/>
      <c r="AA66" s="354"/>
      <c r="AB66" s="354"/>
      <c r="AC66" s="432"/>
      <c r="AD66" s="354"/>
      <c r="AE66" s="354"/>
      <c r="AF66" s="432"/>
      <c r="AG66" s="354"/>
      <c r="AH66" s="354"/>
      <c r="AI66" s="432"/>
      <c r="AJ66" s="354"/>
      <c r="AK66" s="354"/>
      <c r="AL66" s="354"/>
      <c r="AM66" s="354"/>
      <c r="AN66" s="354"/>
      <c r="AO66" s="354"/>
    </row>
    <row r="67" spans="1:41" ht="52.5" customHeight="1" thickBot="1" x14ac:dyDescent="0.3">
      <c r="A67" s="16" t="s">
        <v>120</v>
      </c>
      <c r="B67" s="11"/>
      <c r="C67" s="12"/>
      <c r="D67" s="12"/>
      <c r="E67" s="407"/>
      <c r="F67" s="12"/>
      <c r="G67" s="12"/>
      <c r="H67" s="12"/>
      <c r="I67" s="12"/>
      <c r="J67" s="12"/>
      <c r="K67" s="407"/>
      <c r="L67" s="12"/>
      <c r="M67" s="12"/>
      <c r="N67" s="12"/>
    </row>
    <row r="68" spans="1:41" s="7" customFormat="1" ht="16.5" thickBot="1" x14ac:dyDescent="0.3">
      <c r="A68" s="45"/>
      <c r="C68" s="435" t="s">
        <v>207</v>
      </c>
      <c r="D68" s="436" t="s">
        <v>226</v>
      </c>
      <c r="E68" s="437"/>
      <c r="F68" s="435" t="s">
        <v>208</v>
      </c>
      <c r="G68" s="436" t="s">
        <v>226</v>
      </c>
      <c r="H68" s="437"/>
      <c r="I68" s="470" t="s">
        <v>215</v>
      </c>
      <c r="J68" s="436" t="s">
        <v>226</v>
      </c>
      <c r="K68" s="437"/>
      <c r="L68" s="435" t="s">
        <v>216</v>
      </c>
      <c r="M68" s="436" t="s">
        <v>226</v>
      </c>
      <c r="N68" s="437"/>
      <c r="O68" s="435" t="s">
        <v>218</v>
      </c>
      <c r="P68" s="436" t="s">
        <v>226</v>
      </c>
      <c r="Q68" s="437"/>
      <c r="R68" s="435" t="s">
        <v>219</v>
      </c>
      <c r="S68" s="436" t="s">
        <v>226</v>
      </c>
      <c r="T68" s="437"/>
      <c r="U68" s="435" t="s">
        <v>220</v>
      </c>
      <c r="V68" s="436" t="s">
        <v>226</v>
      </c>
      <c r="W68" s="437"/>
      <c r="X68" s="435" t="s">
        <v>221</v>
      </c>
      <c r="Y68" s="436" t="s">
        <v>226</v>
      </c>
      <c r="Z68" s="437"/>
      <c r="AA68" s="435" t="s">
        <v>222</v>
      </c>
      <c r="AB68" s="436" t="s">
        <v>226</v>
      </c>
      <c r="AC68" s="437"/>
      <c r="AD68" s="435" t="s">
        <v>223</v>
      </c>
      <c r="AE68" s="436" t="s">
        <v>226</v>
      </c>
      <c r="AF68" s="437"/>
      <c r="AG68" s="435" t="s">
        <v>224</v>
      </c>
      <c r="AH68" s="436" t="s">
        <v>226</v>
      </c>
      <c r="AI68" s="437"/>
      <c r="AJ68" s="435" t="s">
        <v>225</v>
      </c>
      <c r="AK68" s="436" t="s">
        <v>226</v>
      </c>
    </row>
    <row r="69" spans="1:41" s="379" customFormat="1" x14ac:dyDescent="0.2">
      <c r="A69" s="378"/>
      <c r="C69" s="441" t="s">
        <v>207</v>
      </c>
      <c r="D69" s="442" t="s">
        <v>208</v>
      </c>
      <c r="E69" s="408"/>
      <c r="F69" s="441" t="s">
        <v>208</v>
      </c>
      <c r="G69" s="442" t="s">
        <v>215</v>
      </c>
      <c r="H69" s="408"/>
      <c r="I69" s="441" t="s">
        <v>215</v>
      </c>
      <c r="J69" s="442" t="s">
        <v>216</v>
      </c>
      <c r="K69" s="408"/>
      <c r="L69" s="441" t="s">
        <v>216</v>
      </c>
      <c r="M69" s="442" t="s">
        <v>218</v>
      </c>
      <c r="N69" s="408"/>
      <c r="O69" s="441" t="s">
        <v>219</v>
      </c>
      <c r="P69" s="442" t="s">
        <v>219</v>
      </c>
      <c r="Q69" s="408"/>
      <c r="R69" s="441" t="s">
        <v>219</v>
      </c>
      <c r="S69" s="442" t="s">
        <v>220</v>
      </c>
      <c r="T69" s="408"/>
      <c r="U69" s="441" t="s">
        <v>220</v>
      </c>
      <c r="V69" s="442" t="s">
        <v>221</v>
      </c>
      <c r="W69" s="408"/>
      <c r="X69" s="441" t="s">
        <v>221</v>
      </c>
      <c r="Y69" s="442" t="s">
        <v>222</v>
      </c>
      <c r="Z69" s="408"/>
      <c r="AA69" s="441" t="s">
        <v>222</v>
      </c>
      <c r="AB69" s="442" t="s">
        <v>223</v>
      </c>
      <c r="AC69" s="408"/>
      <c r="AD69" s="441" t="s">
        <v>223</v>
      </c>
      <c r="AE69" s="442" t="s">
        <v>224</v>
      </c>
      <c r="AF69" s="408"/>
      <c r="AG69" s="441" t="s">
        <v>224</v>
      </c>
      <c r="AH69" s="442" t="s">
        <v>225</v>
      </c>
      <c r="AI69" s="408"/>
      <c r="AJ69" s="443" t="s">
        <v>225</v>
      </c>
      <c r="AK69" s="444"/>
    </row>
    <row r="70" spans="1:41" s="379" customFormat="1" ht="13.5" thickBot="1" x14ac:dyDescent="0.25">
      <c r="A70" s="378"/>
      <c r="C70" s="445" t="s">
        <v>214</v>
      </c>
      <c r="D70" s="444" t="s">
        <v>217</v>
      </c>
      <c r="E70" s="408"/>
      <c r="F70" s="445" t="s">
        <v>214</v>
      </c>
      <c r="G70" s="444" t="s">
        <v>217</v>
      </c>
      <c r="H70" s="408"/>
      <c r="I70" s="445" t="s">
        <v>214</v>
      </c>
      <c r="J70" s="444" t="s">
        <v>217</v>
      </c>
      <c r="K70" s="408"/>
      <c r="L70" s="445" t="s">
        <v>214</v>
      </c>
      <c r="M70" s="444" t="s">
        <v>217</v>
      </c>
      <c r="N70" s="408"/>
      <c r="O70" s="445" t="s">
        <v>214</v>
      </c>
      <c r="P70" s="444" t="s">
        <v>217</v>
      </c>
      <c r="Q70" s="408"/>
      <c r="R70" s="445" t="s">
        <v>214</v>
      </c>
      <c r="S70" s="444" t="s">
        <v>217</v>
      </c>
      <c r="T70" s="408"/>
      <c r="U70" s="445" t="s">
        <v>214</v>
      </c>
      <c r="V70" s="444" t="s">
        <v>217</v>
      </c>
      <c r="W70" s="408"/>
      <c r="X70" s="445" t="s">
        <v>214</v>
      </c>
      <c r="Y70" s="444" t="s">
        <v>217</v>
      </c>
      <c r="Z70" s="408"/>
      <c r="AA70" s="445" t="s">
        <v>214</v>
      </c>
      <c r="AB70" s="444" t="s">
        <v>217</v>
      </c>
      <c r="AC70" s="408"/>
      <c r="AD70" s="445" t="s">
        <v>214</v>
      </c>
      <c r="AE70" s="444" t="s">
        <v>217</v>
      </c>
      <c r="AF70" s="408"/>
      <c r="AG70" s="445" t="s">
        <v>214</v>
      </c>
      <c r="AH70" s="444" t="s">
        <v>217</v>
      </c>
      <c r="AI70" s="408"/>
      <c r="AJ70" s="446" t="s">
        <v>214</v>
      </c>
      <c r="AK70" s="444"/>
    </row>
    <row r="71" spans="1:41" ht="15.75" x14ac:dyDescent="0.25">
      <c r="B71" s="43" t="s">
        <v>202</v>
      </c>
      <c r="C71" s="416"/>
      <c r="D71" s="417"/>
      <c r="E71" s="415"/>
      <c r="F71" s="416"/>
      <c r="G71" s="417"/>
      <c r="H71" s="415"/>
      <c r="I71" s="416"/>
      <c r="J71" s="417"/>
      <c r="K71" s="415"/>
      <c r="L71" s="416"/>
      <c r="M71" s="417"/>
      <c r="N71" s="415"/>
      <c r="O71" s="416"/>
      <c r="P71" s="417"/>
      <c r="Q71" s="415"/>
      <c r="R71" s="416"/>
      <c r="S71" s="417"/>
      <c r="T71" s="415"/>
      <c r="U71" s="416"/>
      <c r="V71" s="417"/>
      <c r="W71" s="415"/>
      <c r="X71" s="416"/>
      <c r="Y71" s="417"/>
      <c r="Z71" s="415"/>
      <c r="AA71" s="416"/>
      <c r="AB71" s="417"/>
      <c r="AC71" s="415"/>
      <c r="AD71" s="416"/>
      <c r="AE71" s="417"/>
      <c r="AF71" s="415"/>
      <c r="AG71" s="416"/>
      <c r="AH71" s="417"/>
      <c r="AI71" s="415"/>
      <c r="AJ71" s="416"/>
      <c r="AK71" s="447"/>
    </row>
    <row r="72" spans="1:41" ht="15.75" x14ac:dyDescent="0.25">
      <c r="B72" s="43" t="s">
        <v>203</v>
      </c>
      <c r="C72" s="418"/>
      <c r="D72" s="419"/>
      <c r="E72" s="415"/>
      <c r="F72" s="418"/>
      <c r="G72" s="419"/>
      <c r="H72" s="415"/>
      <c r="I72" s="418"/>
      <c r="J72" s="419"/>
      <c r="K72" s="415"/>
      <c r="L72" s="418"/>
      <c r="M72" s="419"/>
      <c r="N72" s="415"/>
      <c r="O72" s="418"/>
      <c r="P72" s="419"/>
      <c r="Q72" s="415"/>
      <c r="R72" s="418"/>
      <c r="S72" s="419"/>
      <c r="T72" s="415"/>
      <c r="U72" s="418"/>
      <c r="V72" s="419"/>
      <c r="W72" s="415"/>
      <c r="X72" s="418"/>
      <c r="Y72" s="419"/>
      <c r="Z72" s="415"/>
      <c r="AA72" s="418"/>
      <c r="AB72" s="419"/>
      <c r="AC72" s="415"/>
      <c r="AD72" s="418"/>
      <c r="AE72" s="419"/>
      <c r="AF72" s="415"/>
      <c r="AG72" s="418"/>
      <c r="AH72" s="419"/>
      <c r="AI72" s="415"/>
      <c r="AJ72" s="418"/>
      <c r="AK72" s="447"/>
    </row>
    <row r="73" spans="1:41" ht="16.5" thickBot="1" x14ac:dyDescent="0.3">
      <c r="B73" s="43" t="s">
        <v>206</v>
      </c>
      <c r="C73" s="418"/>
      <c r="D73" s="420"/>
      <c r="E73" s="415"/>
      <c r="F73" s="418"/>
      <c r="G73" s="420"/>
      <c r="H73" s="415"/>
      <c r="I73" s="418"/>
      <c r="J73" s="420"/>
      <c r="K73" s="415"/>
      <c r="L73" s="418"/>
      <c r="M73" s="420"/>
      <c r="N73" s="415"/>
      <c r="O73" s="418"/>
      <c r="P73" s="420"/>
      <c r="Q73" s="415"/>
      <c r="R73" s="418"/>
      <c r="S73" s="420"/>
      <c r="T73" s="415"/>
      <c r="U73" s="418"/>
      <c r="V73" s="420"/>
      <c r="W73" s="415"/>
      <c r="X73" s="418"/>
      <c r="Y73" s="420"/>
      <c r="Z73" s="415"/>
      <c r="AA73" s="418"/>
      <c r="AB73" s="420"/>
      <c r="AC73" s="415"/>
      <c r="AD73" s="418"/>
      <c r="AE73" s="420"/>
      <c r="AF73" s="415"/>
      <c r="AG73" s="418"/>
      <c r="AH73" s="420"/>
      <c r="AI73" s="415"/>
      <c r="AJ73" s="418"/>
      <c r="AK73" s="447"/>
    </row>
    <row r="74" spans="1:41" ht="16.5" thickBot="1" x14ac:dyDescent="0.3">
      <c r="B74" s="43" t="s">
        <v>204</v>
      </c>
      <c r="C74" s="421"/>
      <c r="D74" s="448" t="e">
        <f>IF(SUM(C75+D72)=0,#N/A,SUM(C75+D72))</f>
        <v>#N/A</v>
      </c>
      <c r="E74" s="409"/>
      <c r="F74" s="421"/>
      <c r="G74" s="448" t="e">
        <f>IF(SUM(F75+G72)=0,#N/A,SUM(F75+G72))</f>
        <v>#N/A</v>
      </c>
      <c r="H74" s="409"/>
      <c r="I74" s="421"/>
      <c r="J74" s="448" t="e">
        <f>IF(SUM(I75+J72)=0,#N/A,SUM(I75+J72))</f>
        <v>#N/A</v>
      </c>
      <c r="K74" s="409"/>
      <c r="L74" s="421"/>
      <c r="M74" s="448" t="e">
        <f>IF(SUM(L75+M72)=0,#N/A,SUM(L75+M72))</f>
        <v>#N/A</v>
      </c>
      <c r="N74" s="409"/>
      <c r="O74" s="421"/>
      <c r="P74" s="448" t="e">
        <f>IF(SUM(O75+P72)=0,#N/A,SUM(O75+P72))</f>
        <v>#N/A</v>
      </c>
      <c r="Q74" s="409"/>
      <c r="R74" s="421"/>
      <c r="S74" s="448" t="e">
        <f>IF(SUM(R75+S72)=0,#N/A,SUM(R75+S72))</f>
        <v>#N/A</v>
      </c>
      <c r="T74" s="409"/>
      <c r="U74" s="421"/>
      <c r="V74" s="448" t="e">
        <f>IF(SUM(U75+V72)=0,#N/A,SUM(U75+V72))</f>
        <v>#N/A</v>
      </c>
      <c r="W74" s="409"/>
      <c r="X74" s="421"/>
      <c r="Y74" s="448" t="e">
        <f>IF(SUM(X75+Y72)=0,#N/A,SUM(X75+Y72))</f>
        <v>#N/A</v>
      </c>
      <c r="Z74" s="409"/>
      <c r="AA74" s="421"/>
      <c r="AB74" s="448" t="e">
        <f>IF(SUM(AA75+AB72)=0,#N/A,SUM(AA75+AB72))</f>
        <v>#N/A</v>
      </c>
      <c r="AC74" s="409"/>
      <c r="AD74" s="421"/>
      <c r="AE74" s="448" t="e">
        <f>IF(SUM(AD75+AE72)=0,#N/A,SUM(AD75+AE72))</f>
        <v>#N/A</v>
      </c>
      <c r="AF74" s="409"/>
      <c r="AG74" s="421"/>
      <c r="AH74" s="448" t="e">
        <f>IF(SUM(AG75+AH72)=0,#N/A,SUM(AG75+AH72))</f>
        <v>#N/A</v>
      </c>
      <c r="AI74" s="409"/>
      <c r="AJ74" s="421"/>
      <c r="AK74" s="447"/>
    </row>
    <row r="75" spans="1:41" ht="16.5" thickBot="1" x14ac:dyDescent="0.3">
      <c r="B75" s="43" t="s">
        <v>205</v>
      </c>
      <c r="C75" s="449">
        <f t="shared" ref="C75:Y75" si="0">+C74-C73</f>
        <v>0</v>
      </c>
      <c r="D75" s="450" t="e">
        <f t="shared" si="0"/>
        <v>#N/A</v>
      </c>
      <c r="E75" s="409"/>
      <c r="F75" s="449">
        <f t="shared" si="0"/>
        <v>0</v>
      </c>
      <c r="G75" s="450" t="e">
        <f t="shared" si="0"/>
        <v>#N/A</v>
      </c>
      <c r="H75" s="409"/>
      <c r="I75" s="449">
        <f t="shared" si="0"/>
        <v>0</v>
      </c>
      <c r="J75" s="450" t="e">
        <f t="shared" si="0"/>
        <v>#N/A</v>
      </c>
      <c r="K75" s="409"/>
      <c r="L75" s="449">
        <f t="shared" si="0"/>
        <v>0</v>
      </c>
      <c r="M75" s="450" t="e">
        <f t="shared" si="0"/>
        <v>#N/A</v>
      </c>
      <c r="N75" s="409"/>
      <c r="O75" s="449">
        <f t="shared" si="0"/>
        <v>0</v>
      </c>
      <c r="P75" s="450" t="e">
        <f t="shared" si="0"/>
        <v>#N/A</v>
      </c>
      <c r="Q75" s="409"/>
      <c r="R75" s="449">
        <f t="shared" si="0"/>
        <v>0</v>
      </c>
      <c r="S75" s="450" t="e">
        <f t="shared" si="0"/>
        <v>#N/A</v>
      </c>
      <c r="T75" s="409"/>
      <c r="U75" s="449">
        <f t="shared" si="0"/>
        <v>0</v>
      </c>
      <c r="V75" s="450" t="e">
        <f t="shared" si="0"/>
        <v>#N/A</v>
      </c>
      <c r="W75" s="409"/>
      <c r="X75" s="449">
        <f t="shared" si="0"/>
        <v>0</v>
      </c>
      <c r="Y75" s="450" t="e">
        <f t="shared" si="0"/>
        <v>#N/A</v>
      </c>
      <c r="Z75" s="409"/>
      <c r="AA75" s="449">
        <f t="shared" ref="AA75:AB75" si="1">+AA74-AA73</f>
        <v>0</v>
      </c>
      <c r="AB75" s="450" t="e">
        <f t="shared" si="1"/>
        <v>#N/A</v>
      </c>
      <c r="AC75" s="409"/>
      <c r="AD75" s="449">
        <f t="shared" ref="AD75:AE75" si="2">+AD74-AD73</f>
        <v>0</v>
      </c>
      <c r="AE75" s="450" t="e">
        <f t="shared" si="2"/>
        <v>#N/A</v>
      </c>
      <c r="AF75" s="409"/>
      <c r="AG75" s="449">
        <f t="shared" ref="AG75:AJ75" si="3">+AG74-AG73</f>
        <v>0</v>
      </c>
      <c r="AH75" s="450" t="e">
        <f t="shared" si="3"/>
        <v>#N/A</v>
      </c>
      <c r="AI75" s="409"/>
      <c r="AJ75" s="449">
        <f t="shared" si="3"/>
        <v>0</v>
      </c>
      <c r="AK75" s="447"/>
    </row>
    <row r="76" spans="1:41" ht="16.5" thickBot="1" x14ac:dyDescent="0.3">
      <c r="A76" s="45"/>
      <c r="C76" s="451"/>
      <c r="D76" s="447"/>
      <c r="F76" s="451"/>
      <c r="G76" s="447"/>
      <c r="H76" s="410"/>
      <c r="I76" s="451"/>
      <c r="J76" s="447"/>
      <c r="K76" s="410"/>
      <c r="L76" s="451"/>
      <c r="M76" s="447"/>
      <c r="N76" s="410"/>
      <c r="O76" s="451"/>
      <c r="P76" s="447"/>
      <c r="Q76" s="410"/>
      <c r="R76" s="451"/>
      <c r="S76" s="447"/>
      <c r="T76" s="410"/>
      <c r="U76" s="451"/>
      <c r="V76" s="447"/>
      <c r="X76" s="451"/>
      <c r="Y76" s="447"/>
      <c r="AA76" s="451"/>
      <c r="AB76" s="447"/>
      <c r="AD76" s="451"/>
      <c r="AE76" s="447"/>
      <c r="AG76" s="451"/>
      <c r="AH76" s="447"/>
      <c r="AJ76" s="451"/>
      <c r="AK76" s="447"/>
    </row>
    <row r="77" spans="1:41" s="7" customFormat="1" ht="16.5" thickBot="1" x14ac:dyDescent="0.3">
      <c r="A77" s="45"/>
      <c r="C77" s="438" t="s">
        <v>207</v>
      </c>
      <c r="D77" s="439" t="s">
        <v>226</v>
      </c>
      <c r="E77" s="437"/>
      <c r="F77" s="438" t="s">
        <v>208</v>
      </c>
      <c r="G77" s="439" t="s">
        <v>226</v>
      </c>
      <c r="H77" s="437"/>
      <c r="I77" s="440" t="s">
        <v>215</v>
      </c>
      <c r="J77" s="439" t="s">
        <v>226</v>
      </c>
      <c r="K77" s="437"/>
      <c r="L77" s="438" t="s">
        <v>216</v>
      </c>
      <c r="M77" s="439" t="s">
        <v>226</v>
      </c>
      <c r="N77" s="437"/>
      <c r="O77" s="438" t="s">
        <v>218</v>
      </c>
      <c r="P77" s="439" t="s">
        <v>226</v>
      </c>
      <c r="Q77" s="437"/>
      <c r="R77" s="438" t="s">
        <v>219</v>
      </c>
      <c r="S77" s="439" t="s">
        <v>226</v>
      </c>
      <c r="T77" s="437"/>
      <c r="U77" s="438" t="s">
        <v>220</v>
      </c>
      <c r="V77" s="439" t="s">
        <v>226</v>
      </c>
      <c r="W77" s="437"/>
      <c r="X77" s="438" t="s">
        <v>221</v>
      </c>
      <c r="Y77" s="439" t="s">
        <v>226</v>
      </c>
      <c r="Z77" s="437"/>
      <c r="AA77" s="438" t="s">
        <v>222</v>
      </c>
      <c r="AB77" s="439" t="s">
        <v>226</v>
      </c>
      <c r="AC77" s="437"/>
      <c r="AD77" s="438" t="s">
        <v>223</v>
      </c>
      <c r="AE77" s="439" t="s">
        <v>226</v>
      </c>
      <c r="AF77" s="437"/>
      <c r="AG77" s="438" t="s">
        <v>224</v>
      </c>
      <c r="AH77" s="439" t="s">
        <v>226</v>
      </c>
      <c r="AI77" s="437"/>
      <c r="AJ77" s="452" t="s">
        <v>225</v>
      </c>
      <c r="AK77" s="453"/>
    </row>
    <row r="78" spans="1:41" s="379" customFormat="1" x14ac:dyDescent="0.2">
      <c r="A78" s="378"/>
      <c r="C78" s="441" t="s">
        <v>207</v>
      </c>
      <c r="D78" s="442" t="s">
        <v>208</v>
      </c>
      <c r="E78" s="408"/>
      <c r="F78" s="441" t="s">
        <v>208</v>
      </c>
      <c r="G78" s="442" t="s">
        <v>215</v>
      </c>
      <c r="H78" s="408"/>
      <c r="I78" s="441" t="s">
        <v>215</v>
      </c>
      <c r="J78" s="442" t="s">
        <v>216</v>
      </c>
      <c r="K78" s="408"/>
      <c r="L78" s="441" t="s">
        <v>216</v>
      </c>
      <c r="M78" s="442" t="s">
        <v>218</v>
      </c>
      <c r="N78" s="408"/>
      <c r="O78" s="441" t="s">
        <v>219</v>
      </c>
      <c r="P78" s="442" t="s">
        <v>219</v>
      </c>
      <c r="Q78" s="408"/>
      <c r="R78" s="441" t="s">
        <v>219</v>
      </c>
      <c r="S78" s="442" t="s">
        <v>220</v>
      </c>
      <c r="T78" s="408"/>
      <c r="U78" s="441" t="s">
        <v>220</v>
      </c>
      <c r="V78" s="442" t="s">
        <v>221</v>
      </c>
      <c r="W78" s="408"/>
      <c r="X78" s="441" t="s">
        <v>221</v>
      </c>
      <c r="Y78" s="442" t="s">
        <v>222</v>
      </c>
      <c r="Z78" s="408"/>
      <c r="AA78" s="441" t="s">
        <v>222</v>
      </c>
      <c r="AB78" s="442" t="s">
        <v>223</v>
      </c>
      <c r="AC78" s="408"/>
      <c r="AD78" s="441" t="s">
        <v>223</v>
      </c>
      <c r="AE78" s="442" t="s">
        <v>224</v>
      </c>
      <c r="AF78" s="408"/>
      <c r="AG78" s="441" t="s">
        <v>224</v>
      </c>
      <c r="AH78" s="442" t="s">
        <v>225</v>
      </c>
      <c r="AI78" s="408"/>
      <c r="AJ78" s="443" t="s">
        <v>225</v>
      </c>
      <c r="AK78" s="444"/>
    </row>
    <row r="79" spans="1:41" s="379" customFormat="1" ht="13.5" thickBot="1" x14ac:dyDescent="0.25">
      <c r="A79" s="378"/>
      <c r="C79" s="445" t="s">
        <v>214</v>
      </c>
      <c r="D79" s="444" t="s">
        <v>217</v>
      </c>
      <c r="E79" s="408"/>
      <c r="F79" s="445" t="s">
        <v>214</v>
      </c>
      <c r="G79" s="444" t="s">
        <v>217</v>
      </c>
      <c r="H79" s="408"/>
      <c r="I79" s="445" t="s">
        <v>214</v>
      </c>
      <c r="J79" s="444" t="s">
        <v>217</v>
      </c>
      <c r="K79" s="408"/>
      <c r="L79" s="445" t="s">
        <v>214</v>
      </c>
      <c r="M79" s="444" t="s">
        <v>217</v>
      </c>
      <c r="N79" s="408"/>
      <c r="O79" s="445" t="s">
        <v>214</v>
      </c>
      <c r="P79" s="444" t="s">
        <v>217</v>
      </c>
      <c r="Q79" s="408"/>
      <c r="R79" s="445" t="s">
        <v>214</v>
      </c>
      <c r="S79" s="444" t="s">
        <v>217</v>
      </c>
      <c r="T79" s="408"/>
      <c r="U79" s="445" t="s">
        <v>214</v>
      </c>
      <c r="V79" s="444" t="s">
        <v>217</v>
      </c>
      <c r="W79" s="408"/>
      <c r="X79" s="445" t="s">
        <v>214</v>
      </c>
      <c r="Y79" s="444" t="s">
        <v>217</v>
      </c>
      <c r="Z79" s="408"/>
      <c r="AA79" s="445" t="s">
        <v>214</v>
      </c>
      <c r="AB79" s="444" t="s">
        <v>217</v>
      </c>
      <c r="AC79" s="408"/>
      <c r="AD79" s="445" t="s">
        <v>214</v>
      </c>
      <c r="AE79" s="444" t="s">
        <v>217</v>
      </c>
      <c r="AF79" s="408"/>
      <c r="AG79" s="445" t="s">
        <v>214</v>
      </c>
      <c r="AH79" s="444" t="s">
        <v>217</v>
      </c>
      <c r="AI79" s="408"/>
      <c r="AJ79" s="446" t="s">
        <v>214</v>
      </c>
      <c r="AK79" s="444"/>
    </row>
    <row r="80" spans="1:41" ht="15.75" x14ac:dyDescent="0.25">
      <c r="B80" s="43" t="s">
        <v>229</v>
      </c>
      <c r="C80" s="416"/>
      <c r="D80" s="417"/>
      <c r="E80" s="415"/>
      <c r="F80" s="416"/>
      <c r="G80" s="417"/>
      <c r="H80" s="415"/>
      <c r="I80" s="416"/>
      <c r="J80" s="417"/>
      <c r="K80" s="415"/>
      <c r="L80" s="416"/>
      <c r="M80" s="417"/>
      <c r="N80" s="415"/>
      <c r="O80" s="416"/>
      <c r="P80" s="417"/>
      <c r="Q80" s="415"/>
      <c r="R80" s="416"/>
      <c r="S80" s="417"/>
      <c r="T80" s="415"/>
      <c r="U80" s="416"/>
      <c r="V80" s="417"/>
      <c r="W80" s="415"/>
      <c r="X80" s="416"/>
      <c r="Y80" s="417"/>
      <c r="Z80" s="415"/>
      <c r="AA80" s="416"/>
      <c r="AB80" s="417"/>
      <c r="AC80" s="415"/>
      <c r="AD80" s="416"/>
      <c r="AE80" s="417"/>
      <c r="AF80" s="415"/>
      <c r="AG80" s="416"/>
      <c r="AH80" s="417"/>
      <c r="AI80" s="415"/>
      <c r="AJ80" s="416"/>
      <c r="AK80" s="447"/>
    </row>
    <row r="81" spans="1:40" ht="15.75" x14ac:dyDescent="0.25">
      <c r="B81" s="43" t="s">
        <v>230</v>
      </c>
      <c r="C81" s="418"/>
      <c r="D81" s="419"/>
      <c r="E81" s="415"/>
      <c r="F81" s="418"/>
      <c r="G81" s="419"/>
      <c r="H81" s="415"/>
      <c r="I81" s="418"/>
      <c r="J81" s="419"/>
      <c r="K81" s="415"/>
      <c r="L81" s="418"/>
      <c r="M81" s="419"/>
      <c r="N81" s="415"/>
      <c r="O81" s="418"/>
      <c r="P81" s="419"/>
      <c r="Q81" s="415"/>
      <c r="R81" s="418"/>
      <c r="S81" s="419"/>
      <c r="T81" s="415"/>
      <c r="U81" s="418"/>
      <c r="V81" s="419"/>
      <c r="W81" s="415"/>
      <c r="X81" s="418"/>
      <c r="Y81" s="419"/>
      <c r="Z81" s="415"/>
      <c r="AA81" s="418"/>
      <c r="AB81" s="419"/>
      <c r="AC81" s="415"/>
      <c r="AD81" s="418"/>
      <c r="AE81" s="419"/>
      <c r="AF81" s="415"/>
      <c r="AG81" s="418"/>
      <c r="AH81" s="419"/>
      <c r="AI81" s="415"/>
      <c r="AJ81" s="418"/>
      <c r="AK81" s="447"/>
    </row>
    <row r="82" spans="1:40" ht="16.5" thickBot="1" x14ac:dyDescent="0.3">
      <c r="B82" s="43" t="s">
        <v>231</v>
      </c>
      <c r="C82" s="418"/>
      <c r="D82" s="420"/>
      <c r="E82" s="415"/>
      <c r="F82" s="418"/>
      <c r="G82" s="420"/>
      <c r="H82" s="415"/>
      <c r="I82" s="418"/>
      <c r="J82" s="420"/>
      <c r="K82" s="415"/>
      <c r="L82" s="418"/>
      <c r="M82" s="420"/>
      <c r="N82" s="415"/>
      <c r="O82" s="418"/>
      <c r="P82" s="420"/>
      <c r="Q82" s="415"/>
      <c r="R82" s="418"/>
      <c r="S82" s="420"/>
      <c r="T82" s="415"/>
      <c r="U82" s="418"/>
      <c r="V82" s="420"/>
      <c r="W82" s="415"/>
      <c r="X82" s="418"/>
      <c r="Y82" s="420"/>
      <c r="Z82" s="415"/>
      <c r="AA82" s="418"/>
      <c r="AB82" s="420"/>
      <c r="AC82" s="415"/>
      <c r="AD82" s="418"/>
      <c r="AE82" s="420"/>
      <c r="AF82" s="415"/>
      <c r="AG82" s="418"/>
      <c r="AH82" s="420"/>
      <c r="AI82" s="415"/>
      <c r="AJ82" s="418"/>
      <c r="AK82" s="447"/>
    </row>
    <row r="83" spans="1:40" ht="16.5" thickBot="1" x14ac:dyDescent="0.3">
      <c r="B83" s="43" t="s">
        <v>241</v>
      </c>
      <c r="C83" s="421"/>
      <c r="D83" s="448" t="e">
        <f>IF(SUM(C84+D81)=0,#N/A,SUM(C84+D81))</f>
        <v>#N/A</v>
      </c>
      <c r="E83" s="409"/>
      <c r="F83" s="421"/>
      <c r="G83" s="448" t="e">
        <f>IF(SUM(F84+G81)=0,#N/A,SUM(F84+G81))</f>
        <v>#N/A</v>
      </c>
      <c r="H83" s="409"/>
      <c r="I83" s="421"/>
      <c r="J83" s="448" t="e">
        <f>IF(SUM(I84+J81)=0,#N/A,SUM(I84+J81))</f>
        <v>#N/A</v>
      </c>
      <c r="K83" s="409"/>
      <c r="L83" s="421"/>
      <c r="M83" s="448" t="e">
        <f>IF(SUM(L84+M81)=0,#N/A,SUM(L84+M81))</f>
        <v>#N/A</v>
      </c>
      <c r="N83" s="409"/>
      <c r="O83" s="421"/>
      <c r="P83" s="448" t="e">
        <f>IF(SUM(O84+P81)=0,#N/A,SUM(O84+P81))</f>
        <v>#N/A</v>
      </c>
      <c r="Q83" s="409"/>
      <c r="R83" s="421"/>
      <c r="S83" s="448" t="e">
        <f>IF(SUM(R84+S81)=0,#N/A,SUM(R84+S81))</f>
        <v>#N/A</v>
      </c>
      <c r="T83" s="409"/>
      <c r="U83" s="421"/>
      <c r="V83" s="448" t="e">
        <f>IF(SUM(U84+V81)=0,#N/A,SUM(U84+V81))</f>
        <v>#N/A</v>
      </c>
      <c r="W83" s="409"/>
      <c r="X83" s="421"/>
      <c r="Y83" s="448" t="e">
        <f>IF(SUM(X84+Y81)=0,#N/A,SUM(X84+Y81))</f>
        <v>#N/A</v>
      </c>
      <c r="Z83" s="409"/>
      <c r="AA83" s="421"/>
      <c r="AB83" s="448" t="e">
        <f>IF(SUM(AA84+AB81)=0,#N/A,SUM(AA84+AB81))</f>
        <v>#N/A</v>
      </c>
      <c r="AC83" s="409"/>
      <c r="AD83" s="421"/>
      <c r="AE83" s="448" t="e">
        <f>IF(SUM(AD84+AE81)=0,#N/A,SUM(AD84+AE81))</f>
        <v>#N/A</v>
      </c>
      <c r="AF83" s="409"/>
      <c r="AG83" s="421"/>
      <c r="AH83" s="448" t="e">
        <f>IF(SUM(AG84+AH81)=0,#N/A,SUM(AG84+AH81))</f>
        <v>#N/A</v>
      </c>
      <c r="AI83" s="409"/>
      <c r="AJ83" s="421"/>
      <c r="AK83" s="447"/>
    </row>
    <row r="84" spans="1:40" ht="16.5" thickBot="1" x14ac:dyDescent="0.3">
      <c r="B84" s="43" t="s">
        <v>205</v>
      </c>
      <c r="C84" s="449">
        <f t="shared" ref="C84:V84" si="4">+C83-C82</f>
        <v>0</v>
      </c>
      <c r="D84" s="450" t="e">
        <f t="shared" si="4"/>
        <v>#N/A</v>
      </c>
      <c r="E84" s="409"/>
      <c r="F84" s="449">
        <f t="shared" si="4"/>
        <v>0</v>
      </c>
      <c r="G84" s="450" t="e">
        <f t="shared" si="4"/>
        <v>#N/A</v>
      </c>
      <c r="H84" s="409"/>
      <c r="I84" s="449">
        <f t="shared" si="4"/>
        <v>0</v>
      </c>
      <c r="J84" s="450" t="e">
        <f t="shared" si="4"/>
        <v>#N/A</v>
      </c>
      <c r="K84" s="409"/>
      <c r="L84" s="449">
        <f t="shared" si="4"/>
        <v>0</v>
      </c>
      <c r="M84" s="450" t="e">
        <f t="shared" si="4"/>
        <v>#N/A</v>
      </c>
      <c r="N84" s="409"/>
      <c r="O84" s="449">
        <f t="shared" si="4"/>
        <v>0</v>
      </c>
      <c r="P84" s="450" t="e">
        <f t="shared" si="4"/>
        <v>#N/A</v>
      </c>
      <c r="Q84" s="409"/>
      <c r="R84" s="449">
        <f t="shared" si="4"/>
        <v>0</v>
      </c>
      <c r="S84" s="450" t="e">
        <f t="shared" si="4"/>
        <v>#N/A</v>
      </c>
      <c r="T84" s="409"/>
      <c r="U84" s="449">
        <f t="shared" si="4"/>
        <v>0</v>
      </c>
      <c r="V84" s="450" t="e">
        <f t="shared" si="4"/>
        <v>#N/A</v>
      </c>
      <c r="W84" s="409"/>
      <c r="X84" s="449">
        <f t="shared" ref="X84" si="5">+X83-X82</f>
        <v>0</v>
      </c>
      <c r="Y84" s="450" t="e">
        <f t="shared" ref="Y84" si="6">+Y83-Y82</f>
        <v>#N/A</v>
      </c>
      <c r="Z84" s="409"/>
      <c r="AA84" s="449">
        <f t="shared" ref="AA84" si="7">+AA83-AA82</f>
        <v>0</v>
      </c>
      <c r="AB84" s="450" t="e">
        <f t="shared" ref="AB84" si="8">+AB83-AB82</f>
        <v>#N/A</v>
      </c>
      <c r="AC84" s="409"/>
      <c r="AD84" s="449">
        <f t="shared" ref="AD84" si="9">+AD83-AD82</f>
        <v>0</v>
      </c>
      <c r="AE84" s="450" t="e">
        <f t="shared" ref="AE84" si="10">+AE83-AE82</f>
        <v>#N/A</v>
      </c>
      <c r="AF84" s="409"/>
      <c r="AG84" s="449">
        <f t="shared" ref="AG84" si="11">+AG83-AG82</f>
        <v>0</v>
      </c>
      <c r="AH84" s="450" t="e">
        <f t="shared" ref="AH84" si="12">+AH83-AH82</f>
        <v>#N/A</v>
      </c>
      <c r="AI84" s="409"/>
      <c r="AJ84" s="449">
        <f t="shared" ref="AJ84" si="13">+AJ83-AJ82</f>
        <v>0</v>
      </c>
      <c r="AK84" s="447"/>
    </row>
    <row r="85" spans="1:40" ht="16.5" thickBot="1" x14ac:dyDescent="0.3">
      <c r="A85" s="45"/>
      <c r="C85" s="451"/>
      <c r="D85" s="447"/>
      <c r="F85" s="451"/>
      <c r="G85" s="447"/>
      <c r="H85" s="410"/>
      <c r="I85" s="451"/>
      <c r="J85" s="447"/>
      <c r="K85" s="410"/>
      <c r="L85" s="451"/>
      <c r="M85" s="447"/>
      <c r="N85" s="410"/>
      <c r="O85" s="451"/>
      <c r="P85" s="447"/>
      <c r="Q85" s="410"/>
      <c r="R85" s="451"/>
      <c r="S85" s="447"/>
      <c r="T85" s="410"/>
      <c r="U85" s="451"/>
      <c r="V85" s="447"/>
      <c r="X85" s="451"/>
      <c r="Y85" s="447"/>
      <c r="AA85" s="451"/>
      <c r="AB85" s="447"/>
      <c r="AD85" s="451"/>
      <c r="AE85" s="447"/>
      <c r="AG85" s="451"/>
      <c r="AH85" s="447"/>
      <c r="AJ85" s="451"/>
      <c r="AK85" s="447"/>
    </row>
    <row r="86" spans="1:40" s="7" customFormat="1" ht="16.5" thickBot="1" x14ac:dyDescent="0.3">
      <c r="A86" s="45"/>
      <c r="C86" s="438" t="s">
        <v>207</v>
      </c>
      <c r="D86" s="439" t="s">
        <v>226</v>
      </c>
      <c r="E86" s="437"/>
      <c r="F86" s="438" t="s">
        <v>208</v>
      </c>
      <c r="G86" s="439" t="s">
        <v>226</v>
      </c>
      <c r="H86" s="437"/>
      <c r="I86" s="440" t="s">
        <v>215</v>
      </c>
      <c r="J86" s="439" t="s">
        <v>226</v>
      </c>
      <c r="K86" s="437"/>
      <c r="L86" s="438" t="s">
        <v>216</v>
      </c>
      <c r="M86" s="439" t="s">
        <v>226</v>
      </c>
      <c r="N86" s="437"/>
      <c r="O86" s="438" t="s">
        <v>218</v>
      </c>
      <c r="P86" s="439" t="s">
        <v>226</v>
      </c>
      <c r="Q86" s="437"/>
      <c r="R86" s="438" t="s">
        <v>219</v>
      </c>
      <c r="S86" s="439" t="s">
        <v>226</v>
      </c>
      <c r="T86" s="437"/>
      <c r="U86" s="438" t="s">
        <v>220</v>
      </c>
      <c r="V86" s="439" t="s">
        <v>226</v>
      </c>
      <c r="W86" s="437"/>
      <c r="X86" s="438" t="s">
        <v>221</v>
      </c>
      <c r="Y86" s="439" t="s">
        <v>226</v>
      </c>
      <c r="Z86" s="437"/>
      <c r="AA86" s="438" t="s">
        <v>222</v>
      </c>
      <c r="AB86" s="439" t="s">
        <v>226</v>
      </c>
      <c r="AC86" s="437"/>
      <c r="AD86" s="438" t="s">
        <v>223</v>
      </c>
      <c r="AE86" s="439" t="s">
        <v>226</v>
      </c>
      <c r="AF86" s="437"/>
      <c r="AG86" s="438" t="s">
        <v>224</v>
      </c>
      <c r="AH86" s="439" t="s">
        <v>226</v>
      </c>
      <c r="AI86" s="437"/>
      <c r="AJ86" s="452" t="s">
        <v>225</v>
      </c>
      <c r="AK86" s="453"/>
    </row>
    <row r="87" spans="1:40" s="379" customFormat="1" x14ac:dyDescent="0.2">
      <c r="A87" s="378"/>
      <c r="C87" s="441" t="s">
        <v>207</v>
      </c>
      <c r="D87" s="442" t="s">
        <v>208</v>
      </c>
      <c r="E87" s="408"/>
      <c r="F87" s="441" t="s">
        <v>208</v>
      </c>
      <c r="G87" s="442" t="s">
        <v>215</v>
      </c>
      <c r="H87" s="408"/>
      <c r="I87" s="441" t="s">
        <v>215</v>
      </c>
      <c r="J87" s="442" t="s">
        <v>216</v>
      </c>
      <c r="K87" s="408"/>
      <c r="L87" s="441" t="s">
        <v>216</v>
      </c>
      <c r="M87" s="442" t="s">
        <v>218</v>
      </c>
      <c r="N87" s="408"/>
      <c r="O87" s="441" t="s">
        <v>219</v>
      </c>
      <c r="P87" s="442" t="s">
        <v>219</v>
      </c>
      <c r="Q87" s="408"/>
      <c r="R87" s="441" t="s">
        <v>219</v>
      </c>
      <c r="S87" s="442" t="s">
        <v>220</v>
      </c>
      <c r="T87" s="408"/>
      <c r="U87" s="441" t="s">
        <v>220</v>
      </c>
      <c r="V87" s="442" t="s">
        <v>221</v>
      </c>
      <c r="W87" s="408"/>
      <c r="X87" s="441" t="s">
        <v>221</v>
      </c>
      <c r="Y87" s="442" t="s">
        <v>222</v>
      </c>
      <c r="Z87" s="408"/>
      <c r="AA87" s="441" t="s">
        <v>222</v>
      </c>
      <c r="AB87" s="442" t="s">
        <v>223</v>
      </c>
      <c r="AC87" s="408"/>
      <c r="AD87" s="441" t="s">
        <v>223</v>
      </c>
      <c r="AE87" s="442" t="s">
        <v>224</v>
      </c>
      <c r="AF87" s="408"/>
      <c r="AG87" s="441" t="s">
        <v>224</v>
      </c>
      <c r="AH87" s="442" t="s">
        <v>225</v>
      </c>
      <c r="AI87" s="408"/>
      <c r="AJ87" s="443" t="s">
        <v>225</v>
      </c>
      <c r="AK87" s="444"/>
    </row>
    <row r="88" spans="1:40" s="379" customFormat="1" ht="13.5" thickBot="1" x14ac:dyDescent="0.25">
      <c r="A88" s="378"/>
      <c r="C88" s="445" t="s">
        <v>214</v>
      </c>
      <c r="D88" s="444" t="s">
        <v>217</v>
      </c>
      <c r="E88" s="408"/>
      <c r="F88" s="445" t="s">
        <v>214</v>
      </c>
      <c r="G88" s="444" t="s">
        <v>217</v>
      </c>
      <c r="H88" s="408"/>
      <c r="I88" s="445" t="s">
        <v>214</v>
      </c>
      <c r="J88" s="444" t="s">
        <v>217</v>
      </c>
      <c r="K88" s="408"/>
      <c r="L88" s="445" t="s">
        <v>214</v>
      </c>
      <c r="M88" s="444" t="s">
        <v>217</v>
      </c>
      <c r="N88" s="408"/>
      <c r="O88" s="445" t="s">
        <v>214</v>
      </c>
      <c r="P88" s="444" t="s">
        <v>217</v>
      </c>
      <c r="Q88" s="408"/>
      <c r="R88" s="445" t="s">
        <v>214</v>
      </c>
      <c r="S88" s="444" t="s">
        <v>217</v>
      </c>
      <c r="T88" s="408"/>
      <c r="U88" s="445" t="s">
        <v>214</v>
      </c>
      <c r="V88" s="444" t="s">
        <v>217</v>
      </c>
      <c r="W88" s="408"/>
      <c r="X88" s="445" t="s">
        <v>214</v>
      </c>
      <c r="Y88" s="444" t="s">
        <v>217</v>
      </c>
      <c r="Z88" s="408"/>
      <c r="AA88" s="445" t="s">
        <v>214</v>
      </c>
      <c r="AB88" s="444" t="s">
        <v>217</v>
      </c>
      <c r="AC88" s="408"/>
      <c r="AD88" s="445" t="s">
        <v>214</v>
      </c>
      <c r="AE88" s="444" t="s">
        <v>217</v>
      </c>
      <c r="AF88" s="408"/>
      <c r="AG88" s="445" t="s">
        <v>214</v>
      </c>
      <c r="AH88" s="444" t="s">
        <v>217</v>
      </c>
      <c r="AI88" s="408"/>
      <c r="AJ88" s="446" t="s">
        <v>214</v>
      </c>
      <c r="AK88" s="444"/>
    </row>
    <row r="89" spans="1:40" ht="15.75" x14ac:dyDescent="0.25">
      <c r="B89" s="43" t="s">
        <v>232</v>
      </c>
      <c r="C89" s="416"/>
      <c r="D89" s="422"/>
      <c r="E89" s="409"/>
      <c r="F89" s="427"/>
      <c r="G89" s="422"/>
      <c r="H89" s="409"/>
      <c r="I89" s="427"/>
      <c r="J89" s="422"/>
      <c r="K89" s="409"/>
      <c r="L89" s="427"/>
      <c r="M89" s="422"/>
      <c r="N89" s="409"/>
      <c r="O89" s="427"/>
      <c r="P89" s="422"/>
      <c r="Q89" s="409"/>
      <c r="R89" s="427"/>
      <c r="S89" s="422"/>
      <c r="T89" s="409"/>
      <c r="U89" s="427"/>
      <c r="V89" s="422"/>
      <c r="W89" s="409"/>
      <c r="X89" s="427"/>
      <c r="Y89" s="422"/>
      <c r="Z89" s="409"/>
      <c r="AA89" s="427"/>
      <c r="AB89" s="422"/>
      <c r="AC89" s="409"/>
      <c r="AD89" s="427"/>
      <c r="AE89" s="422"/>
      <c r="AF89" s="409"/>
      <c r="AG89" s="427"/>
      <c r="AH89" s="422"/>
      <c r="AI89" s="409"/>
      <c r="AJ89" s="427"/>
      <c r="AK89" s="447"/>
    </row>
    <row r="90" spans="1:40" ht="15.75" x14ac:dyDescent="0.25">
      <c r="B90" s="43" t="s">
        <v>233</v>
      </c>
      <c r="C90" s="418"/>
      <c r="D90" s="423"/>
      <c r="E90" s="409"/>
      <c r="F90" s="428"/>
      <c r="G90" s="423"/>
      <c r="H90" s="409"/>
      <c r="I90" s="428"/>
      <c r="J90" s="423"/>
      <c r="K90" s="409"/>
      <c r="L90" s="428"/>
      <c r="M90" s="423"/>
      <c r="N90" s="409"/>
      <c r="O90" s="428"/>
      <c r="P90" s="423"/>
      <c r="Q90" s="409"/>
      <c r="R90" s="428"/>
      <c r="S90" s="423"/>
      <c r="T90" s="409"/>
      <c r="U90" s="428"/>
      <c r="V90" s="423"/>
      <c r="W90" s="409"/>
      <c r="X90" s="428"/>
      <c r="Y90" s="423"/>
      <c r="Z90" s="409"/>
      <c r="AA90" s="428"/>
      <c r="AB90" s="423"/>
      <c r="AC90" s="409"/>
      <c r="AD90" s="428"/>
      <c r="AE90" s="423"/>
      <c r="AF90" s="409"/>
      <c r="AG90" s="428"/>
      <c r="AH90" s="423"/>
      <c r="AI90" s="409"/>
      <c r="AJ90" s="428"/>
      <c r="AK90" s="447"/>
    </row>
    <row r="91" spans="1:40" ht="16.5" thickBot="1" x14ac:dyDescent="0.3">
      <c r="B91" s="43" t="s">
        <v>234</v>
      </c>
      <c r="C91" s="418"/>
      <c r="D91" s="424"/>
      <c r="E91" s="409"/>
      <c r="F91" s="428"/>
      <c r="G91" s="424"/>
      <c r="H91" s="409"/>
      <c r="I91" s="428"/>
      <c r="J91" s="424"/>
      <c r="K91" s="409"/>
      <c r="L91" s="428"/>
      <c r="M91" s="424"/>
      <c r="N91" s="409"/>
      <c r="O91" s="428"/>
      <c r="P91" s="424"/>
      <c r="Q91" s="409"/>
      <c r="R91" s="428"/>
      <c r="S91" s="424"/>
      <c r="T91" s="409"/>
      <c r="U91" s="428"/>
      <c r="V91" s="424"/>
      <c r="W91" s="409"/>
      <c r="X91" s="428"/>
      <c r="Y91" s="424"/>
      <c r="Z91" s="409"/>
      <c r="AA91" s="428"/>
      <c r="AB91" s="424"/>
      <c r="AC91" s="409"/>
      <c r="AD91" s="428"/>
      <c r="AE91" s="424"/>
      <c r="AF91" s="409"/>
      <c r="AG91" s="428"/>
      <c r="AH91" s="424"/>
      <c r="AI91" s="409"/>
      <c r="AJ91" s="428"/>
      <c r="AK91" s="447"/>
    </row>
    <row r="92" spans="1:40" ht="16.5" thickBot="1" x14ac:dyDescent="0.3">
      <c r="B92" s="43" t="s">
        <v>235</v>
      </c>
      <c r="C92" s="421"/>
      <c r="D92" s="448" t="e">
        <f>IF(SUM(C93+D90)=0,#N/A,SUM(C93+D90))</f>
        <v>#N/A</v>
      </c>
      <c r="E92" s="409"/>
      <c r="F92" s="429"/>
      <c r="G92" s="448" t="e">
        <f>IF(SUM(F93+G90)=0,#N/A,SUM(F93+G90))</f>
        <v>#N/A</v>
      </c>
      <c r="H92" s="409"/>
      <c r="I92" s="429"/>
      <c r="J92" s="448" t="e">
        <f>IF(SUM(I93+J90)=0,#N/A,SUM(I93+J90))</f>
        <v>#N/A</v>
      </c>
      <c r="K92" s="409"/>
      <c r="L92" s="429"/>
      <c r="M92" s="448" t="e">
        <f>IF(SUM(L93+M90)=0,#N/A,SUM(L93+M90))</f>
        <v>#N/A</v>
      </c>
      <c r="N92" s="409"/>
      <c r="O92" s="429"/>
      <c r="P92" s="448" t="e">
        <f>IF(SUM(O93+P90)=0,#N/A,SUM(O93+P90))</f>
        <v>#N/A</v>
      </c>
      <c r="Q92" s="409"/>
      <c r="R92" s="429"/>
      <c r="S92" s="448" t="e">
        <f>IF(SUM(R93+S90)=0,#N/A,SUM(R93+S90))</f>
        <v>#N/A</v>
      </c>
      <c r="T92" s="409"/>
      <c r="U92" s="429"/>
      <c r="V92" s="448" t="e">
        <f>IF(SUM(U93+V90)=0,#N/A,SUM(U93+V90))</f>
        <v>#N/A</v>
      </c>
      <c r="W92" s="409"/>
      <c r="X92" s="429"/>
      <c r="Y92" s="448" t="e">
        <f>IF(SUM(X93+Y90)=0,#N/A,SUM(X93+Y90))</f>
        <v>#N/A</v>
      </c>
      <c r="Z92" s="409"/>
      <c r="AA92" s="429"/>
      <c r="AB92" s="448" t="e">
        <f>IF(SUM(AA93+AB90)=0,#N/A,SUM(AA93+AB90))</f>
        <v>#N/A</v>
      </c>
      <c r="AC92" s="409"/>
      <c r="AD92" s="429"/>
      <c r="AE92" s="448" t="e">
        <f>IF(SUM(AD93+AE90)=0,#N/A,SUM(AD93+AE90))</f>
        <v>#N/A</v>
      </c>
      <c r="AF92" s="409"/>
      <c r="AG92" s="429"/>
      <c r="AH92" s="448" t="e">
        <f>IF(SUM(AG93+AH90)=0,#N/A,SUM(AG93+AH90))</f>
        <v>#N/A</v>
      </c>
      <c r="AI92" s="409"/>
      <c r="AJ92" s="429"/>
      <c r="AK92" s="447"/>
    </row>
    <row r="93" spans="1:40" ht="16.5" thickBot="1" x14ac:dyDescent="0.3">
      <c r="B93" s="43" t="s">
        <v>205</v>
      </c>
      <c r="C93" s="449">
        <f t="shared" ref="C93:V93" si="14">+C92-C91</f>
        <v>0</v>
      </c>
      <c r="D93" s="450" t="e">
        <f t="shared" si="14"/>
        <v>#N/A</v>
      </c>
      <c r="E93" s="409"/>
      <c r="F93" s="449">
        <f t="shared" si="14"/>
        <v>0</v>
      </c>
      <c r="G93" s="450" t="e">
        <f t="shared" si="14"/>
        <v>#N/A</v>
      </c>
      <c r="H93" s="409"/>
      <c r="I93" s="449">
        <f t="shared" si="14"/>
        <v>0</v>
      </c>
      <c r="J93" s="450" t="e">
        <f t="shared" si="14"/>
        <v>#N/A</v>
      </c>
      <c r="K93" s="409"/>
      <c r="L93" s="449">
        <f t="shared" si="14"/>
        <v>0</v>
      </c>
      <c r="M93" s="450" t="e">
        <f t="shared" si="14"/>
        <v>#N/A</v>
      </c>
      <c r="N93" s="409"/>
      <c r="O93" s="449">
        <f t="shared" si="14"/>
        <v>0</v>
      </c>
      <c r="P93" s="450" t="e">
        <f t="shared" si="14"/>
        <v>#N/A</v>
      </c>
      <c r="Q93" s="409"/>
      <c r="R93" s="449">
        <f t="shared" si="14"/>
        <v>0</v>
      </c>
      <c r="S93" s="450" t="e">
        <f t="shared" si="14"/>
        <v>#N/A</v>
      </c>
      <c r="T93" s="409"/>
      <c r="U93" s="449">
        <f t="shared" si="14"/>
        <v>0</v>
      </c>
      <c r="V93" s="450" t="e">
        <f t="shared" si="14"/>
        <v>#N/A</v>
      </c>
      <c r="W93" s="409"/>
      <c r="X93" s="449"/>
      <c r="Y93" s="450"/>
      <c r="Z93" s="409"/>
      <c r="AA93" s="449"/>
      <c r="AB93" s="450"/>
      <c r="AC93" s="409"/>
      <c r="AD93" s="449"/>
      <c r="AE93" s="450"/>
      <c r="AF93" s="409"/>
      <c r="AG93" s="449"/>
      <c r="AH93" s="450"/>
      <c r="AI93" s="409"/>
      <c r="AJ93" s="449"/>
      <c r="AK93" s="447"/>
    </row>
    <row r="94" spans="1:40" x14ac:dyDescent="0.2">
      <c r="C94" s="451"/>
      <c r="D94" s="447"/>
      <c r="F94" s="451"/>
      <c r="G94" s="447"/>
      <c r="H94" s="410"/>
      <c r="I94" s="451"/>
      <c r="J94" s="447"/>
      <c r="K94" s="410"/>
      <c r="L94" s="451"/>
      <c r="M94" s="447"/>
      <c r="N94" s="410"/>
      <c r="O94" s="451"/>
      <c r="P94" s="447"/>
      <c r="Q94" s="410"/>
      <c r="R94" s="451"/>
      <c r="S94" s="447"/>
      <c r="T94" s="410"/>
      <c r="U94" s="451"/>
      <c r="V94" s="447"/>
      <c r="X94" s="451"/>
      <c r="Y94" s="447"/>
      <c r="AA94" s="451"/>
      <c r="AB94" s="447"/>
      <c r="AD94" s="451"/>
      <c r="AE94" s="447"/>
      <c r="AG94" s="451"/>
      <c r="AH94" s="447"/>
      <c r="AJ94" s="451"/>
      <c r="AK94" s="447"/>
    </row>
    <row r="95" spans="1:40" ht="13.5" thickBot="1" x14ac:dyDescent="0.25">
      <c r="C95" s="451"/>
      <c r="D95" s="447"/>
      <c r="F95" s="451"/>
      <c r="G95" s="447"/>
      <c r="H95" s="410"/>
      <c r="I95" s="451"/>
      <c r="J95" s="447"/>
      <c r="K95" s="410"/>
      <c r="L95" s="451"/>
      <c r="M95" s="447"/>
      <c r="N95" s="410"/>
      <c r="O95" s="451"/>
      <c r="P95" s="447"/>
      <c r="Q95" s="410"/>
      <c r="R95" s="451"/>
      <c r="S95" s="447"/>
      <c r="T95" s="410"/>
      <c r="U95" s="451"/>
      <c r="V95" s="447"/>
      <c r="X95" s="451"/>
      <c r="Y95" s="447"/>
      <c r="AA95" s="451"/>
      <c r="AB95" s="447"/>
      <c r="AD95" s="451"/>
      <c r="AE95" s="447"/>
      <c r="AG95" s="451"/>
      <c r="AH95" s="447"/>
      <c r="AJ95" s="451"/>
      <c r="AK95" s="447"/>
    </row>
    <row r="96" spans="1:40" ht="25.5" customHeight="1" x14ac:dyDescent="0.35">
      <c r="C96" s="600" t="s">
        <v>227</v>
      </c>
      <c r="D96" s="601"/>
      <c r="E96" s="478"/>
      <c r="F96" s="600" t="s">
        <v>208</v>
      </c>
      <c r="G96" s="601"/>
      <c r="H96" s="478"/>
      <c r="I96" s="600" t="s">
        <v>215</v>
      </c>
      <c r="J96" s="601"/>
      <c r="K96" s="478"/>
      <c r="L96" s="600" t="s">
        <v>216</v>
      </c>
      <c r="M96" s="601"/>
      <c r="N96" s="478"/>
      <c r="O96" s="600" t="s">
        <v>218</v>
      </c>
      <c r="P96" s="601"/>
      <c r="Q96" s="478"/>
      <c r="R96" s="600" t="s">
        <v>219</v>
      </c>
      <c r="S96" s="601"/>
      <c r="T96" s="478"/>
      <c r="U96" s="600" t="s">
        <v>220</v>
      </c>
      <c r="V96" s="601"/>
      <c r="W96" s="478"/>
      <c r="X96" s="600" t="s">
        <v>221</v>
      </c>
      <c r="Y96" s="601"/>
      <c r="Z96" s="478"/>
      <c r="AA96" s="600" t="s">
        <v>222</v>
      </c>
      <c r="AB96" s="601"/>
      <c r="AC96" s="478"/>
      <c r="AD96" s="600" t="s">
        <v>223</v>
      </c>
      <c r="AE96" s="601"/>
      <c r="AF96" s="478"/>
      <c r="AG96" s="600" t="s">
        <v>224</v>
      </c>
      <c r="AH96" s="601"/>
      <c r="AI96" s="478"/>
      <c r="AJ96" s="600" t="s">
        <v>225</v>
      </c>
      <c r="AK96" s="601"/>
      <c r="AL96" s="589" t="s">
        <v>236</v>
      </c>
      <c r="AM96" s="585" t="s">
        <v>199</v>
      </c>
      <c r="AN96" s="587" t="s">
        <v>209</v>
      </c>
    </row>
    <row r="97" spans="1:40" ht="25.5" customHeight="1" thickBot="1" x14ac:dyDescent="0.4">
      <c r="A97" s="353" t="s">
        <v>200</v>
      </c>
      <c r="B97" s="14" t="s">
        <v>108</v>
      </c>
      <c r="C97" s="598" t="s">
        <v>228</v>
      </c>
      <c r="D97" s="599"/>
      <c r="E97" s="478"/>
      <c r="F97" s="598" t="s">
        <v>228</v>
      </c>
      <c r="G97" s="599"/>
      <c r="H97" s="478"/>
      <c r="I97" s="598" t="s">
        <v>228</v>
      </c>
      <c r="J97" s="599"/>
      <c r="K97" s="478"/>
      <c r="L97" s="598" t="s">
        <v>228</v>
      </c>
      <c r="M97" s="599"/>
      <c r="N97" s="478"/>
      <c r="O97" s="598" t="s">
        <v>228</v>
      </c>
      <c r="P97" s="599"/>
      <c r="Q97" s="478"/>
      <c r="R97" s="598" t="s">
        <v>228</v>
      </c>
      <c r="S97" s="599"/>
      <c r="T97" s="478"/>
      <c r="U97" s="598" t="s">
        <v>228</v>
      </c>
      <c r="V97" s="599"/>
      <c r="W97" s="478"/>
      <c r="X97" s="598" t="s">
        <v>228</v>
      </c>
      <c r="Y97" s="599"/>
      <c r="Z97" s="478"/>
      <c r="AA97" s="598" t="s">
        <v>228</v>
      </c>
      <c r="AB97" s="599"/>
      <c r="AC97" s="478"/>
      <c r="AD97" s="598" t="s">
        <v>228</v>
      </c>
      <c r="AE97" s="599"/>
      <c r="AF97" s="478"/>
      <c r="AG97" s="598" t="s">
        <v>228</v>
      </c>
      <c r="AH97" s="599"/>
      <c r="AI97" s="478"/>
      <c r="AJ97" s="598" t="s">
        <v>228</v>
      </c>
      <c r="AK97" s="599"/>
      <c r="AL97" s="590"/>
      <c r="AM97" s="586"/>
      <c r="AN97" s="588"/>
    </row>
    <row r="98" spans="1:40" ht="17.25" thickTop="1" thickBot="1" x14ac:dyDescent="0.3">
      <c r="A98" s="43" t="s">
        <v>201</v>
      </c>
      <c r="B98" s="479">
        <f>SUM(B99:B105)</f>
        <v>0</v>
      </c>
      <c r="C98" s="613"/>
      <c r="D98" s="614"/>
      <c r="E98" s="577"/>
      <c r="F98" s="613"/>
      <c r="G98" s="614"/>
      <c r="H98" s="577"/>
      <c r="I98" s="613"/>
      <c r="J98" s="614"/>
      <c r="K98" s="577"/>
      <c r="L98" s="613"/>
      <c r="M98" s="614"/>
      <c r="N98" s="577"/>
      <c r="O98" s="602"/>
      <c r="P98" s="603"/>
      <c r="Q98" s="578"/>
      <c r="R98" s="602"/>
      <c r="S98" s="603"/>
      <c r="T98" s="578"/>
      <c r="U98" s="602"/>
      <c r="V98" s="603"/>
      <c r="W98" s="578"/>
      <c r="X98" s="602"/>
      <c r="Y98" s="603"/>
      <c r="Z98" s="578"/>
      <c r="AA98" s="602"/>
      <c r="AB98" s="603"/>
      <c r="AC98" s="578"/>
      <c r="AD98" s="602"/>
      <c r="AE98" s="603"/>
      <c r="AF98" s="578"/>
      <c r="AG98" s="602"/>
      <c r="AH98" s="603"/>
      <c r="AI98" s="578"/>
      <c r="AJ98" s="602"/>
      <c r="AK98" s="603"/>
      <c r="AL98" s="404">
        <f>SUM(C98:AK98)</f>
        <v>0</v>
      </c>
      <c r="AM98" s="351">
        <f>B98-SUM(C98:AJ98)</f>
        <v>0</v>
      </c>
      <c r="AN98" s="405" t="e">
        <f>+AM98/B98</f>
        <v>#DIV/0!</v>
      </c>
    </row>
    <row r="99" spans="1:40" ht="16.5" thickTop="1" x14ac:dyDescent="0.25">
      <c r="A99" s="45" t="s">
        <v>197</v>
      </c>
      <c r="B99" s="481"/>
      <c r="C99" s="411"/>
      <c r="D99" s="455"/>
      <c r="E99" s="411"/>
      <c r="F99" s="456"/>
      <c r="G99" s="457"/>
      <c r="H99" s="425"/>
      <c r="I99" s="456"/>
      <c r="J99" s="457"/>
      <c r="K99" s="426"/>
      <c r="L99" s="454"/>
      <c r="M99" s="455"/>
      <c r="N99" s="412"/>
      <c r="O99" s="458"/>
      <c r="P99" s="459"/>
      <c r="Q99" s="410"/>
      <c r="R99" s="458"/>
      <c r="S99" s="459"/>
      <c r="T99" s="410"/>
      <c r="U99" s="458"/>
      <c r="V99" s="459"/>
      <c r="X99" s="458"/>
      <c r="Y99" s="459"/>
      <c r="AA99" s="458"/>
      <c r="AB99" s="459"/>
      <c r="AD99" s="458"/>
      <c r="AE99" s="459"/>
      <c r="AG99" s="458"/>
      <c r="AH99" s="459"/>
      <c r="AJ99" s="458"/>
      <c r="AK99" s="459"/>
      <c r="AL99" s="605" t="e">
        <f>+AL98/B98</f>
        <v>#DIV/0!</v>
      </c>
      <c r="AM99" s="350"/>
      <c r="AN99" s="394"/>
    </row>
    <row r="100" spans="1:40" ht="16.5" thickBot="1" x14ac:dyDescent="0.3">
      <c r="A100" s="45" t="s">
        <v>191</v>
      </c>
      <c r="B100" s="481"/>
      <c r="C100" s="411"/>
      <c r="D100" s="455"/>
      <c r="E100" s="411"/>
      <c r="F100" s="456"/>
      <c r="G100" s="457"/>
      <c r="H100" s="425"/>
      <c r="I100" s="456"/>
      <c r="J100" s="457"/>
      <c r="K100" s="426"/>
      <c r="L100" s="454"/>
      <c r="M100" s="455"/>
      <c r="N100" s="412"/>
      <c r="O100" s="458"/>
      <c r="P100" s="459"/>
      <c r="Q100" s="410"/>
      <c r="R100" s="458"/>
      <c r="S100" s="459"/>
      <c r="T100" s="410"/>
      <c r="U100" s="458"/>
      <c r="V100" s="459"/>
      <c r="X100" s="458"/>
      <c r="Y100" s="459"/>
      <c r="AA100" s="458"/>
      <c r="AB100" s="459"/>
      <c r="AD100" s="458"/>
      <c r="AE100" s="459"/>
      <c r="AG100" s="458"/>
      <c r="AH100" s="459"/>
      <c r="AJ100" s="458"/>
      <c r="AK100" s="459"/>
      <c r="AL100" s="606"/>
      <c r="AM100" s="406"/>
      <c r="AN100" s="395"/>
    </row>
    <row r="101" spans="1:40" ht="15.75" x14ac:dyDescent="0.25">
      <c r="A101" s="45" t="s">
        <v>192</v>
      </c>
      <c r="B101" s="481"/>
      <c r="C101" s="411"/>
      <c r="D101" s="455"/>
      <c r="E101" s="411"/>
      <c r="F101" s="456"/>
      <c r="G101" s="457"/>
      <c r="H101" s="425"/>
      <c r="I101" s="456"/>
      <c r="J101" s="457"/>
      <c r="K101" s="426"/>
      <c r="L101" s="454"/>
      <c r="M101" s="455"/>
      <c r="N101" s="412"/>
      <c r="O101" s="458"/>
      <c r="P101" s="459"/>
      <c r="Q101" s="410"/>
      <c r="R101" s="458"/>
      <c r="S101" s="459"/>
      <c r="T101" s="410"/>
      <c r="U101" s="458"/>
      <c r="V101" s="459"/>
      <c r="X101" s="458"/>
      <c r="Y101" s="459"/>
      <c r="AA101" s="458"/>
      <c r="AB101" s="459"/>
      <c r="AD101" s="458"/>
      <c r="AE101" s="459"/>
      <c r="AG101" s="458"/>
      <c r="AH101" s="459"/>
      <c r="AJ101" s="458"/>
      <c r="AK101" s="459"/>
      <c r="AL101" s="350"/>
      <c r="AM101" s="350"/>
      <c r="AN101" s="350"/>
    </row>
    <row r="102" spans="1:40" ht="15.75" x14ac:dyDescent="0.25">
      <c r="A102" s="45" t="s">
        <v>193</v>
      </c>
      <c r="B102" s="481"/>
      <c r="C102" s="411"/>
      <c r="D102" s="455"/>
      <c r="E102" s="411"/>
      <c r="F102" s="456"/>
      <c r="G102" s="457"/>
      <c r="H102" s="425"/>
      <c r="I102" s="456"/>
      <c r="J102" s="457"/>
      <c r="K102" s="426"/>
      <c r="L102" s="454"/>
      <c r="M102" s="455"/>
      <c r="N102" s="412"/>
      <c r="O102" s="458"/>
      <c r="P102" s="459"/>
      <c r="Q102" s="410"/>
      <c r="R102" s="458"/>
      <c r="S102" s="459"/>
      <c r="T102" s="410"/>
      <c r="U102" s="458"/>
      <c r="V102" s="459"/>
      <c r="X102" s="458"/>
      <c r="Y102" s="459"/>
      <c r="AA102" s="458"/>
      <c r="AB102" s="459"/>
      <c r="AD102" s="458"/>
      <c r="AE102" s="459"/>
      <c r="AG102" s="458"/>
      <c r="AH102" s="459"/>
      <c r="AJ102" s="458"/>
      <c r="AK102" s="459"/>
      <c r="AL102" s="350"/>
      <c r="AM102" s="350"/>
      <c r="AN102" s="350"/>
    </row>
    <row r="103" spans="1:40" ht="15.75" x14ac:dyDescent="0.25">
      <c r="A103" s="45" t="s">
        <v>194</v>
      </c>
      <c r="B103" s="481"/>
      <c r="C103" s="411"/>
      <c r="D103" s="455"/>
      <c r="E103" s="411"/>
      <c r="F103" s="456"/>
      <c r="G103" s="457"/>
      <c r="H103" s="425"/>
      <c r="I103" s="456"/>
      <c r="J103" s="457"/>
      <c r="K103" s="426"/>
      <c r="L103" s="454"/>
      <c r="M103" s="455"/>
      <c r="N103" s="412"/>
      <c r="O103" s="458"/>
      <c r="P103" s="459"/>
      <c r="Q103" s="410"/>
      <c r="R103" s="458"/>
      <c r="S103" s="459"/>
      <c r="T103" s="410"/>
      <c r="U103" s="458"/>
      <c r="V103" s="459"/>
      <c r="X103" s="458"/>
      <c r="Y103" s="459"/>
      <c r="AA103" s="458"/>
      <c r="AB103" s="459"/>
      <c r="AD103" s="458"/>
      <c r="AE103" s="459"/>
      <c r="AG103" s="458"/>
      <c r="AH103" s="459"/>
      <c r="AJ103" s="458"/>
      <c r="AK103" s="459"/>
      <c r="AL103" s="350"/>
      <c r="AM103" s="350"/>
      <c r="AN103" s="350"/>
    </row>
    <row r="104" spans="1:40" ht="15.75" x14ac:dyDescent="0.25">
      <c r="A104" s="45" t="s">
        <v>195</v>
      </c>
      <c r="B104" s="481"/>
      <c r="C104" s="411"/>
      <c r="D104" s="455"/>
      <c r="E104" s="411"/>
      <c r="F104" s="456"/>
      <c r="G104" s="457"/>
      <c r="H104" s="425"/>
      <c r="I104" s="456"/>
      <c r="J104" s="457"/>
      <c r="K104" s="426"/>
      <c r="L104" s="454"/>
      <c r="M104" s="455"/>
      <c r="N104" s="412"/>
      <c r="O104" s="458"/>
      <c r="P104" s="459"/>
      <c r="Q104" s="410"/>
      <c r="R104" s="458"/>
      <c r="S104" s="459"/>
      <c r="T104" s="410"/>
      <c r="U104" s="458"/>
      <c r="V104" s="459"/>
      <c r="X104" s="458"/>
      <c r="Y104" s="459"/>
      <c r="AA104" s="458"/>
      <c r="AB104" s="459"/>
      <c r="AD104" s="458"/>
      <c r="AE104" s="459"/>
      <c r="AG104" s="458"/>
      <c r="AH104" s="459"/>
      <c r="AJ104" s="458"/>
      <c r="AK104" s="459"/>
      <c r="AL104" s="350"/>
      <c r="AM104" s="350"/>
      <c r="AN104" s="350"/>
    </row>
    <row r="105" spans="1:40" ht="15.75" x14ac:dyDescent="0.25">
      <c r="A105" s="45" t="s">
        <v>196</v>
      </c>
      <c r="B105" s="481"/>
      <c r="C105" s="411"/>
      <c r="D105" s="455"/>
      <c r="E105" s="411"/>
      <c r="F105" s="456"/>
      <c r="G105" s="457"/>
      <c r="H105" s="425"/>
      <c r="I105" s="456"/>
      <c r="J105" s="457"/>
      <c r="K105" s="426"/>
      <c r="L105" s="454"/>
      <c r="M105" s="455"/>
      <c r="N105" s="412"/>
      <c r="O105" s="458"/>
      <c r="P105" s="459"/>
      <c r="Q105" s="410"/>
      <c r="R105" s="458"/>
      <c r="S105" s="459"/>
      <c r="T105" s="410"/>
      <c r="U105" s="458"/>
      <c r="V105" s="459"/>
      <c r="X105" s="458"/>
      <c r="Y105" s="459"/>
      <c r="AA105" s="458"/>
      <c r="AB105" s="459"/>
      <c r="AD105" s="458"/>
      <c r="AE105" s="459"/>
      <c r="AG105" s="458"/>
      <c r="AH105" s="459"/>
      <c r="AJ105" s="458"/>
      <c r="AK105" s="459"/>
      <c r="AL105" s="350"/>
      <c r="AM105" s="350"/>
      <c r="AN105" s="350"/>
    </row>
    <row r="106" spans="1:40" ht="15.75" x14ac:dyDescent="0.25">
      <c r="A106" s="45"/>
      <c r="B106" s="352"/>
      <c r="C106" s="460"/>
      <c r="D106" s="461"/>
      <c r="E106" s="412"/>
      <c r="F106" s="462"/>
      <c r="G106" s="463"/>
      <c r="H106" s="426"/>
      <c r="I106" s="462"/>
      <c r="J106" s="463"/>
      <c r="K106" s="426"/>
      <c r="L106" s="460"/>
      <c r="M106" s="461"/>
      <c r="N106" s="412"/>
      <c r="O106" s="451"/>
      <c r="P106" s="447"/>
      <c r="Q106" s="410"/>
      <c r="R106" s="451"/>
      <c r="S106" s="447"/>
      <c r="T106" s="410"/>
      <c r="U106" s="451"/>
      <c r="V106" s="447"/>
      <c r="X106" s="451"/>
      <c r="Y106" s="447"/>
      <c r="AA106" s="451"/>
      <c r="AB106" s="447"/>
      <c r="AD106" s="451"/>
      <c r="AE106" s="447"/>
      <c r="AG106" s="451"/>
      <c r="AH106" s="447"/>
      <c r="AJ106" s="451"/>
      <c r="AK106" s="447"/>
    </row>
    <row r="107" spans="1:40" s="391" customFormat="1" ht="15.75" x14ac:dyDescent="0.25">
      <c r="A107" s="387"/>
      <c r="B107" s="388"/>
      <c r="C107" s="619">
        <f>IF(C98&gt;0,-1,0)</f>
        <v>0</v>
      </c>
      <c r="D107" s="620"/>
      <c r="E107" s="413"/>
      <c r="F107" s="619">
        <f t="shared" ref="F107" si="15">IF(F98&gt;0,-1,0)</f>
        <v>0</v>
      </c>
      <c r="G107" s="620"/>
      <c r="H107" s="413"/>
      <c r="I107" s="619">
        <f t="shared" ref="I107" si="16">IF(I98&gt;0,-1,0)</f>
        <v>0</v>
      </c>
      <c r="J107" s="620"/>
      <c r="K107" s="413"/>
      <c r="L107" s="619">
        <f t="shared" ref="L107" si="17">IF(L98&gt;0,-1,0)</f>
        <v>0</v>
      </c>
      <c r="M107" s="620"/>
      <c r="N107" s="413"/>
      <c r="O107" s="619">
        <f t="shared" ref="O107" si="18">IF(O98&gt;0,-1,0)</f>
        <v>0</v>
      </c>
      <c r="P107" s="620"/>
      <c r="Q107" s="413"/>
      <c r="R107" s="619">
        <f t="shared" ref="R107" si="19">IF(R98&gt;0,-1,0)</f>
        <v>0</v>
      </c>
      <c r="S107" s="620"/>
      <c r="T107" s="413"/>
      <c r="U107" s="619">
        <f t="shared" ref="U107" si="20">IF(U98&gt;0,-1,0)</f>
        <v>0</v>
      </c>
      <c r="V107" s="620"/>
      <c r="W107" s="413"/>
      <c r="X107" s="619">
        <f t="shared" ref="X107" si="21">IF(X98&gt;0,-1,0)</f>
        <v>0</v>
      </c>
      <c r="Y107" s="620"/>
      <c r="Z107" s="413"/>
      <c r="AA107" s="619">
        <f t="shared" ref="AA107" si="22">IF(AA98&gt;0,-1,0)</f>
        <v>0</v>
      </c>
      <c r="AB107" s="620"/>
      <c r="AC107" s="413"/>
      <c r="AD107" s="619">
        <f t="shared" ref="AD107" si="23">IF(AD98&gt;0,-1,0)</f>
        <v>0</v>
      </c>
      <c r="AE107" s="620"/>
      <c r="AF107" s="413"/>
      <c r="AG107" s="619">
        <f t="shared" ref="AG107" si="24">IF(AG98&gt;0,-1,0)</f>
        <v>0</v>
      </c>
      <c r="AH107" s="620"/>
      <c r="AI107" s="413"/>
      <c r="AJ107" s="619">
        <f t="shared" ref="AJ107" si="25">IF(AJ98&gt;0,-1,0)</f>
        <v>0</v>
      </c>
      <c r="AK107" s="620"/>
      <c r="AL107" s="390">
        <f>SUM(C107:AK107)</f>
        <v>0</v>
      </c>
    </row>
    <row r="108" spans="1:40" s="391" customFormat="1" ht="16.5" thickBot="1" x14ac:dyDescent="0.3">
      <c r="A108" s="387"/>
      <c r="B108" s="392"/>
      <c r="C108" s="617">
        <f>IF(C98&gt;0,0,+$AM$98/($AL$107+12))</f>
        <v>0</v>
      </c>
      <c r="D108" s="618"/>
      <c r="E108" s="414"/>
      <c r="F108" s="617">
        <f>IF(F98&gt;0,0,+$AM$98/($AL$107+12))</f>
        <v>0</v>
      </c>
      <c r="G108" s="618"/>
      <c r="H108" s="414"/>
      <c r="I108" s="617">
        <f>IF(I98&gt;0,0,+$AM$98/($AL$107+12))</f>
        <v>0</v>
      </c>
      <c r="J108" s="618"/>
      <c r="K108" s="414"/>
      <c r="L108" s="617">
        <f>IF(L98&gt;0,0,+$AM$98/($AL$107+12))</f>
        <v>0</v>
      </c>
      <c r="M108" s="618"/>
      <c r="N108" s="414"/>
      <c r="O108" s="617">
        <f t="shared" ref="O108" si="26">IF(O98&gt;0,0,+$AM$98/($AL$107+12))</f>
        <v>0</v>
      </c>
      <c r="P108" s="618"/>
      <c r="Q108" s="414"/>
      <c r="R108" s="617">
        <f t="shared" ref="R108" si="27">IF(R98&gt;0,0,+$AM$98/($AL$107+12))</f>
        <v>0</v>
      </c>
      <c r="S108" s="618"/>
      <c r="T108" s="414"/>
      <c r="U108" s="617">
        <f t="shared" ref="U108" si="28">IF(U98&gt;0,0,+$AM$98/($AL$107+12))</f>
        <v>0</v>
      </c>
      <c r="V108" s="618"/>
      <c r="W108" s="414"/>
      <c r="X108" s="617">
        <f t="shared" ref="X108" si="29">IF(X98&gt;0,0,+$AM$98/($AL$107+12))</f>
        <v>0</v>
      </c>
      <c r="Y108" s="618"/>
      <c r="Z108" s="414"/>
      <c r="AA108" s="617">
        <f t="shared" ref="AA108" si="30">IF(AA98&gt;0,0,+$AM$98/($AL$107+12))</f>
        <v>0</v>
      </c>
      <c r="AB108" s="618"/>
      <c r="AC108" s="414"/>
      <c r="AD108" s="617">
        <f t="shared" ref="AD108" si="31">IF(AD98&gt;0,0,+$AM$98/($AL$107+12))</f>
        <v>0</v>
      </c>
      <c r="AE108" s="618"/>
      <c r="AF108" s="414"/>
      <c r="AG108" s="617">
        <f t="shared" ref="AG108" si="32">IF(AG98&gt;0,0,+$AM$98/($AL$107+12))</f>
        <v>0</v>
      </c>
      <c r="AH108" s="618"/>
      <c r="AI108" s="414"/>
      <c r="AJ108" s="617">
        <f t="shared" ref="AJ108" si="33">IF(AJ98&gt;0,0,+$AM$98/($AL$107+12))</f>
        <v>0</v>
      </c>
      <c r="AK108" s="618"/>
      <c r="AL108" s="393">
        <f>MAX(C108:AK108)</f>
        <v>0</v>
      </c>
    </row>
    <row r="109" spans="1:40" ht="24.75" customHeight="1" x14ac:dyDescent="0.35">
      <c r="A109" s="353" t="s">
        <v>181</v>
      </c>
      <c r="B109" s="352"/>
      <c r="C109" s="600" t="s">
        <v>207</v>
      </c>
      <c r="D109" s="601"/>
      <c r="E109" s="478"/>
      <c r="F109" s="600" t="s">
        <v>237</v>
      </c>
      <c r="G109" s="601"/>
      <c r="H109" s="478"/>
      <c r="I109" s="600" t="s">
        <v>215</v>
      </c>
      <c r="J109" s="601"/>
      <c r="K109" s="478"/>
      <c r="L109" s="600" t="s">
        <v>216</v>
      </c>
      <c r="M109" s="601"/>
      <c r="N109" s="478"/>
      <c r="O109" s="600" t="s">
        <v>218</v>
      </c>
      <c r="P109" s="601"/>
      <c r="Q109" s="478"/>
      <c r="R109" s="600" t="s">
        <v>219</v>
      </c>
      <c r="S109" s="601"/>
      <c r="T109" s="478"/>
      <c r="U109" s="600" t="s">
        <v>220</v>
      </c>
      <c r="V109" s="601"/>
      <c r="W109" s="478"/>
      <c r="X109" s="600" t="s">
        <v>221</v>
      </c>
      <c r="Y109" s="601"/>
      <c r="Z109" s="478"/>
      <c r="AA109" s="600" t="s">
        <v>222</v>
      </c>
      <c r="AB109" s="601"/>
      <c r="AC109" s="478"/>
      <c r="AD109" s="600" t="s">
        <v>223</v>
      </c>
      <c r="AE109" s="601"/>
      <c r="AF109" s="478"/>
      <c r="AG109" s="600" t="s">
        <v>224</v>
      </c>
      <c r="AH109" s="601"/>
      <c r="AI109" s="478"/>
      <c r="AJ109" s="600" t="s">
        <v>225</v>
      </c>
      <c r="AK109" s="601"/>
      <c r="AL109" s="589" t="s">
        <v>236</v>
      </c>
      <c r="AM109" s="585" t="s">
        <v>199</v>
      </c>
      <c r="AN109" s="587" t="s">
        <v>209</v>
      </c>
    </row>
    <row r="110" spans="1:40" ht="24.75" customHeight="1" thickBot="1" x14ac:dyDescent="0.4">
      <c r="A110" s="353"/>
      <c r="B110" s="352"/>
      <c r="C110" s="598" t="s">
        <v>228</v>
      </c>
      <c r="D110" s="599"/>
      <c r="E110" s="478"/>
      <c r="F110" s="598" t="s">
        <v>228</v>
      </c>
      <c r="G110" s="599"/>
      <c r="H110" s="478"/>
      <c r="I110" s="598" t="s">
        <v>228</v>
      </c>
      <c r="J110" s="599"/>
      <c r="K110" s="478"/>
      <c r="L110" s="598" t="s">
        <v>228</v>
      </c>
      <c r="M110" s="599"/>
      <c r="N110" s="478"/>
      <c r="O110" s="598" t="s">
        <v>228</v>
      </c>
      <c r="P110" s="599"/>
      <c r="Q110" s="478"/>
      <c r="R110" s="598" t="s">
        <v>228</v>
      </c>
      <c r="S110" s="599"/>
      <c r="T110" s="478"/>
      <c r="U110" s="598" t="s">
        <v>228</v>
      </c>
      <c r="V110" s="599"/>
      <c r="W110" s="478"/>
      <c r="X110" s="598" t="s">
        <v>228</v>
      </c>
      <c r="Y110" s="599"/>
      <c r="Z110" s="478"/>
      <c r="AA110" s="598" t="s">
        <v>228</v>
      </c>
      <c r="AB110" s="599"/>
      <c r="AC110" s="478"/>
      <c r="AD110" s="598" t="s">
        <v>228</v>
      </c>
      <c r="AE110" s="599"/>
      <c r="AF110" s="478"/>
      <c r="AG110" s="598" t="s">
        <v>228</v>
      </c>
      <c r="AH110" s="599"/>
      <c r="AI110" s="478"/>
      <c r="AJ110" s="598" t="s">
        <v>228</v>
      </c>
      <c r="AK110" s="599"/>
      <c r="AL110" s="590"/>
      <c r="AM110" s="586"/>
      <c r="AN110" s="588"/>
    </row>
    <row r="111" spans="1:40" ht="17.25" thickTop="1" thickBot="1" x14ac:dyDescent="0.3">
      <c r="A111" s="43" t="s">
        <v>201</v>
      </c>
      <c r="B111" s="479">
        <f>SUM(B112:B118)</f>
        <v>0</v>
      </c>
      <c r="C111" s="613"/>
      <c r="D111" s="614"/>
      <c r="E111" s="577"/>
      <c r="F111" s="613"/>
      <c r="G111" s="614"/>
      <c r="H111" s="577"/>
      <c r="I111" s="613"/>
      <c r="J111" s="614"/>
      <c r="K111" s="577"/>
      <c r="L111" s="613"/>
      <c r="M111" s="614"/>
      <c r="N111" s="577"/>
      <c r="O111" s="602"/>
      <c r="P111" s="603"/>
      <c r="Q111" s="578"/>
      <c r="R111" s="602"/>
      <c r="S111" s="603"/>
      <c r="T111" s="578"/>
      <c r="U111" s="602"/>
      <c r="V111" s="603"/>
      <c r="W111" s="578"/>
      <c r="X111" s="602"/>
      <c r="Y111" s="603"/>
      <c r="Z111" s="578"/>
      <c r="AA111" s="602"/>
      <c r="AB111" s="603"/>
      <c r="AC111" s="578"/>
      <c r="AD111" s="602"/>
      <c r="AE111" s="603"/>
      <c r="AF111" s="578"/>
      <c r="AG111" s="602"/>
      <c r="AH111" s="603"/>
      <c r="AI111" s="578"/>
      <c r="AJ111" s="615"/>
      <c r="AK111" s="616"/>
      <c r="AL111" s="404">
        <f>SUM(C111:AK111)</f>
        <v>0</v>
      </c>
      <c r="AM111" s="351">
        <f>B111-SUM(C111:AJ111)</f>
        <v>0</v>
      </c>
      <c r="AN111" s="405" t="e">
        <f>+AM111/B111</f>
        <v>#DIV/0!</v>
      </c>
    </row>
    <row r="112" spans="1:40" ht="16.5" thickTop="1" x14ac:dyDescent="0.25">
      <c r="A112" s="45" t="s">
        <v>198</v>
      </c>
      <c r="B112" s="481"/>
      <c r="C112" s="411"/>
      <c r="D112" s="455"/>
      <c r="E112" s="412"/>
      <c r="F112" s="456"/>
      <c r="G112" s="457"/>
      <c r="H112" s="426"/>
      <c r="I112" s="456"/>
      <c r="J112" s="457"/>
      <c r="K112" s="426"/>
      <c r="L112" s="454"/>
      <c r="M112" s="455"/>
      <c r="N112" s="412"/>
      <c r="O112" s="458"/>
      <c r="P112" s="459"/>
      <c r="Q112" s="410"/>
      <c r="R112" s="458"/>
      <c r="S112" s="459"/>
      <c r="T112" s="410"/>
      <c r="U112" s="458"/>
      <c r="V112" s="459"/>
      <c r="X112" s="458"/>
      <c r="Y112" s="459"/>
      <c r="AA112" s="458"/>
      <c r="AB112" s="459"/>
      <c r="AD112" s="458"/>
      <c r="AE112" s="459"/>
      <c r="AG112" s="458"/>
      <c r="AH112" s="459"/>
      <c r="AJ112" s="458"/>
      <c r="AK112" s="459"/>
      <c r="AL112" s="605" t="e">
        <f>+AL111/B111</f>
        <v>#DIV/0!</v>
      </c>
      <c r="AM112" s="350"/>
      <c r="AN112" s="394"/>
    </row>
    <row r="113" spans="1:40" ht="16.5" thickBot="1" x14ac:dyDescent="0.3">
      <c r="A113" s="45" t="s">
        <v>191</v>
      </c>
      <c r="B113" s="481"/>
      <c r="C113" s="411"/>
      <c r="D113" s="455"/>
      <c r="E113" s="412"/>
      <c r="F113" s="456"/>
      <c r="G113" s="457"/>
      <c r="H113" s="426"/>
      <c r="I113" s="456"/>
      <c r="J113" s="457"/>
      <c r="K113" s="426"/>
      <c r="L113" s="454"/>
      <c r="M113" s="455"/>
      <c r="N113" s="412"/>
      <c r="O113" s="458"/>
      <c r="P113" s="459"/>
      <c r="Q113" s="410"/>
      <c r="R113" s="458"/>
      <c r="S113" s="459"/>
      <c r="T113" s="410"/>
      <c r="U113" s="458"/>
      <c r="V113" s="459"/>
      <c r="X113" s="458"/>
      <c r="Y113" s="459"/>
      <c r="AA113" s="458"/>
      <c r="AB113" s="459"/>
      <c r="AD113" s="458"/>
      <c r="AE113" s="459"/>
      <c r="AG113" s="458"/>
      <c r="AH113" s="459"/>
      <c r="AJ113" s="458"/>
      <c r="AK113" s="459"/>
      <c r="AL113" s="606"/>
      <c r="AM113" s="406"/>
      <c r="AN113" s="395"/>
    </row>
    <row r="114" spans="1:40" ht="15.75" x14ac:dyDescent="0.25">
      <c r="A114" s="45" t="s">
        <v>192</v>
      </c>
      <c r="B114" s="481"/>
      <c r="C114" s="411"/>
      <c r="D114" s="455"/>
      <c r="E114" s="412"/>
      <c r="F114" s="456"/>
      <c r="G114" s="457"/>
      <c r="H114" s="426"/>
      <c r="I114" s="456"/>
      <c r="J114" s="457"/>
      <c r="K114" s="426"/>
      <c r="L114" s="454"/>
      <c r="M114" s="455"/>
      <c r="N114" s="412"/>
      <c r="O114" s="458"/>
      <c r="P114" s="459"/>
      <c r="Q114" s="410"/>
      <c r="R114" s="458"/>
      <c r="S114" s="459"/>
      <c r="T114" s="410"/>
      <c r="U114" s="458"/>
      <c r="V114" s="459"/>
      <c r="X114" s="458"/>
      <c r="Y114" s="459"/>
      <c r="AA114" s="458"/>
      <c r="AB114" s="459"/>
      <c r="AD114" s="458"/>
      <c r="AE114" s="459"/>
      <c r="AG114" s="458"/>
      <c r="AH114" s="459"/>
      <c r="AJ114" s="458"/>
      <c r="AK114" s="459"/>
      <c r="AL114" s="350"/>
      <c r="AM114" s="350"/>
      <c r="AN114" s="350"/>
    </row>
    <row r="115" spans="1:40" ht="15.75" x14ac:dyDescent="0.25">
      <c r="A115" s="45" t="s">
        <v>193</v>
      </c>
      <c r="B115" s="481"/>
      <c r="C115" s="411"/>
      <c r="D115" s="455"/>
      <c r="E115" s="412"/>
      <c r="F115" s="456"/>
      <c r="G115" s="457"/>
      <c r="H115" s="426"/>
      <c r="I115" s="456"/>
      <c r="J115" s="457"/>
      <c r="K115" s="426"/>
      <c r="L115" s="454"/>
      <c r="M115" s="455"/>
      <c r="N115" s="412"/>
      <c r="O115" s="458"/>
      <c r="P115" s="459"/>
      <c r="Q115" s="410"/>
      <c r="R115" s="458"/>
      <c r="S115" s="459"/>
      <c r="T115" s="410"/>
      <c r="U115" s="458"/>
      <c r="V115" s="459"/>
      <c r="X115" s="458"/>
      <c r="Y115" s="459"/>
      <c r="AA115" s="458"/>
      <c r="AB115" s="459"/>
      <c r="AD115" s="458"/>
      <c r="AE115" s="459"/>
      <c r="AG115" s="458"/>
      <c r="AH115" s="459"/>
      <c r="AJ115" s="458"/>
      <c r="AK115" s="459"/>
      <c r="AL115" s="350"/>
      <c r="AM115" s="350"/>
      <c r="AN115" s="350"/>
    </row>
    <row r="116" spans="1:40" ht="15.75" x14ac:dyDescent="0.25">
      <c r="A116" s="45" t="s">
        <v>194</v>
      </c>
      <c r="B116" s="481"/>
      <c r="C116" s="411"/>
      <c r="D116" s="455"/>
      <c r="E116" s="412"/>
      <c r="F116" s="456"/>
      <c r="G116" s="457"/>
      <c r="H116" s="426"/>
      <c r="I116" s="456"/>
      <c r="J116" s="457"/>
      <c r="K116" s="426"/>
      <c r="L116" s="454"/>
      <c r="M116" s="455"/>
      <c r="N116" s="412"/>
      <c r="O116" s="458"/>
      <c r="P116" s="459"/>
      <c r="Q116" s="410"/>
      <c r="R116" s="458"/>
      <c r="S116" s="459"/>
      <c r="T116" s="410"/>
      <c r="U116" s="458"/>
      <c r="V116" s="459"/>
      <c r="X116" s="458"/>
      <c r="Y116" s="459"/>
      <c r="AA116" s="458"/>
      <c r="AB116" s="459"/>
      <c r="AD116" s="458"/>
      <c r="AE116" s="459"/>
      <c r="AG116" s="458"/>
      <c r="AH116" s="459"/>
      <c r="AJ116" s="458"/>
      <c r="AK116" s="459"/>
      <c r="AL116" s="350"/>
      <c r="AM116" s="350"/>
      <c r="AN116" s="350"/>
    </row>
    <row r="117" spans="1:40" ht="15.75" x14ac:dyDescent="0.25">
      <c r="A117" s="45" t="s">
        <v>195</v>
      </c>
      <c r="B117" s="481"/>
      <c r="C117" s="411"/>
      <c r="D117" s="455"/>
      <c r="E117" s="412"/>
      <c r="F117" s="456"/>
      <c r="G117" s="457"/>
      <c r="H117" s="426"/>
      <c r="I117" s="456"/>
      <c r="J117" s="457"/>
      <c r="K117" s="426"/>
      <c r="L117" s="454"/>
      <c r="M117" s="455"/>
      <c r="N117" s="412"/>
      <c r="O117" s="458"/>
      <c r="P117" s="459"/>
      <c r="Q117" s="410"/>
      <c r="R117" s="458"/>
      <c r="S117" s="459"/>
      <c r="T117" s="410"/>
      <c r="U117" s="458"/>
      <c r="V117" s="459"/>
      <c r="X117" s="458"/>
      <c r="Y117" s="459"/>
      <c r="AA117" s="458"/>
      <c r="AB117" s="459"/>
      <c r="AD117" s="458"/>
      <c r="AE117" s="459"/>
      <c r="AG117" s="458"/>
      <c r="AH117" s="459"/>
      <c r="AJ117" s="458"/>
      <c r="AK117" s="459"/>
      <c r="AL117" s="350"/>
      <c r="AM117" s="350"/>
      <c r="AN117" s="350"/>
    </row>
    <row r="118" spans="1:40" ht="16.5" thickBot="1" x14ac:dyDescent="0.3">
      <c r="A118" s="45" t="s">
        <v>196</v>
      </c>
      <c r="B118" s="481"/>
      <c r="C118" s="480"/>
      <c r="D118" s="465"/>
      <c r="E118" s="412"/>
      <c r="F118" s="466"/>
      <c r="G118" s="467"/>
      <c r="H118" s="426"/>
      <c r="I118" s="466"/>
      <c r="J118" s="467"/>
      <c r="K118" s="426"/>
      <c r="L118" s="464"/>
      <c r="M118" s="465"/>
      <c r="N118" s="412"/>
      <c r="O118" s="468"/>
      <c r="P118" s="469"/>
      <c r="Q118" s="410"/>
      <c r="R118" s="468"/>
      <c r="S118" s="469"/>
      <c r="T118" s="410"/>
      <c r="U118" s="468"/>
      <c r="V118" s="469"/>
      <c r="X118" s="468"/>
      <c r="Y118" s="469"/>
      <c r="AA118" s="468"/>
      <c r="AB118" s="469"/>
      <c r="AD118" s="468"/>
      <c r="AE118" s="469"/>
      <c r="AG118" s="468"/>
      <c r="AH118" s="469"/>
      <c r="AJ118" s="468"/>
      <c r="AK118" s="469"/>
      <c r="AL118" s="350"/>
      <c r="AM118" s="350"/>
      <c r="AN118" s="350"/>
    </row>
    <row r="119" spans="1:40" ht="15.75" x14ac:dyDescent="0.25">
      <c r="A119" s="45"/>
      <c r="K119" s="410"/>
    </row>
    <row r="120" spans="1:40" s="391" customFormat="1" ht="15.75" x14ac:dyDescent="0.25">
      <c r="A120" s="387"/>
      <c r="B120" s="388"/>
      <c r="C120" s="611">
        <f>IF(C111&gt;0,-1,0)</f>
        <v>0</v>
      </c>
      <c r="D120" s="611"/>
      <c r="E120" s="413"/>
      <c r="F120" s="611">
        <f t="shared" ref="F120" si="34">IF(F111&gt;0,-1,0)</f>
        <v>0</v>
      </c>
      <c r="G120" s="611"/>
      <c r="H120" s="389"/>
      <c r="I120" s="611">
        <f t="shared" ref="I120" si="35">IF(I111&gt;0,-1,0)</f>
        <v>0</v>
      </c>
      <c r="J120" s="611"/>
      <c r="K120" s="413"/>
      <c r="L120" s="611">
        <f t="shared" ref="L120" si="36">IF(L111&gt;0,-1,0)</f>
        <v>0</v>
      </c>
      <c r="M120" s="611"/>
      <c r="N120" s="389"/>
      <c r="O120" s="611">
        <f t="shared" ref="O120" si="37">IF(O111&gt;0,-1,0)</f>
        <v>0</v>
      </c>
      <c r="P120" s="611"/>
      <c r="Q120" s="389"/>
      <c r="R120" s="611">
        <f t="shared" ref="R120" si="38">IF(R111&gt;0,-1,0)</f>
        <v>0</v>
      </c>
      <c r="S120" s="611"/>
      <c r="T120" s="389"/>
      <c r="U120" s="611">
        <f t="shared" ref="U120" si="39">IF(U111&gt;0,-1,0)</f>
        <v>0</v>
      </c>
      <c r="V120" s="611"/>
      <c r="W120" s="413"/>
      <c r="X120" s="611">
        <f t="shared" ref="X120" si="40">IF(X111&gt;0,-1,0)</f>
        <v>0</v>
      </c>
      <c r="Y120" s="611"/>
      <c r="Z120" s="413"/>
      <c r="AA120" s="611">
        <f t="shared" ref="AA120" si="41">IF(AA111&gt;0,-1,0)</f>
        <v>0</v>
      </c>
      <c r="AB120" s="611"/>
      <c r="AC120" s="413"/>
      <c r="AD120" s="611">
        <f t="shared" ref="AD120" si="42">IF(AD111&gt;0,-1,0)</f>
        <v>0</v>
      </c>
      <c r="AE120" s="611"/>
      <c r="AF120" s="413"/>
      <c r="AG120" s="611">
        <f t="shared" ref="AG120" si="43">IF(AG111&gt;0,-1,0)</f>
        <v>0</v>
      </c>
      <c r="AH120" s="611"/>
      <c r="AI120" s="413"/>
      <c r="AJ120" s="611">
        <f t="shared" ref="AJ120" si="44">IF(AJ111&gt;0,-1,0)</f>
        <v>0</v>
      </c>
      <c r="AK120" s="611"/>
      <c r="AL120" s="390">
        <f>SUM(C120:AK120)</f>
        <v>0</v>
      </c>
    </row>
    <row r="121" spans="1:40" s="391" customFormat="1" ht="15.75" x14ac:dyDescent="0.25">
      <c r="A121" s="387"/>
      <c r="B121" s="392"/>
      <c r="C121" s="604">
        <f>IF(C111&gt;0,0,+$AM$111/(AL120+12))</f>
        <v>0</v>
      </c>
      <c r="D121" s="604"/>
      <c r="E121" s="414"/>
      <c r="F121" s="604">
        <f>IF(F111&gt;0,0,+$AM$111/($AL$120+12))</f>
        <v>0</v>
      </c>
      <c r="G121" s="604"/>
      <c r="H121" s="393"/>
      <c r="I121" s="604">
        <f>IF(I111&gt;0,0,+$AM$111/($AL$120+12))</f>
        <v>0</v>
      </c>
      <c r="J121" s="604"/>
      <c r="K121" s="414"/>
      <c r="L121" s="604">
        <f>IF(L111&gt;0,0,+$AM$111/($AL$120+12))</f>
        <v>0</v>
      </c>
      <c r="M121" s="604"/>
      <c r="N121" s="393"/>
      <c r="O121" s="604">
        <f t="shared" ref="O121" si="45">IF(O111&gt;0,0,+$AM$111/($AL$120+12))</f>
        <v>0</v>
      </c>
      <c r="P121" s="604"/>
      <c r="Q121" s="393"/>
      <c r="R121" s="604">
        <f t="shared" ref="R121" si="46">IF(R111&gt;0,0,+$AM$111/($AL$120+12))</f>
        <v>0</v>
      </c>
      <c r="S121" s="604"/>
      <c r="T121" s="393"/>
      <c r="U121" s="604">
        <f t="shared" ref="U121" si="47">IF(U111&gt;0,0,+$AM$111/($AL$120+12))</f>
        <v>0</v>
      </c>
      <c r="V121" s="604"/>
      <c r="W121" s="414"/>
      <c r="X121" s="604">
        <f t="shared" ref="X121" si="48">IF(X111&gt;0,0,+$AM$111/($AL$120+12))</f>
        <v>0</v>
      </c>
      <c r="Y121" s="604"/>
      <c r="Z121" s="414"/>
      <c r="AA121" s="604">
        <f t="shared" ref="AA121" si="49">IF(AA111&gt;0,0,+$AM$111/($AL$120+12))</f>
        <v>0</v>
      </c>
      <c r="AB121" s="604"/>
      <c r="AC121" s="414"/>
      <c r="AD121" s="604">
        <f t="shared" ref="AD121" si="50">IF(AD111&gt;0,0,+$AM$111/($AL$120+12))</f>
        <v>0</v>
      </c>
      <c r="AE121" s="604"/>
      <c r="AF121" s="414"/>
      <c r="AG121" s="604">
        <f t="shared" ref="AG121" si="51">IF(AG111&gt;0,0,+$AM$111/($AL$120+12))</f>
        <v>0</v>
      </c>
      <c r="AH121" s="604"/>
      <c r="AI121" s="414"/>
      <c r="AJ121" s="604">
        <f t="shared" ref="AJ121" si="52">IF(AJ111&gt;0,0,+$AM$111/($AL$120+12))</f>
        <v>0</v>
      </c>
      <c r="AK121" s="604"/>
      <c r="AL121" s="393">
        <f>MAX(C121:AK121)</f>
        <v>0</v>
      </c>
    </row>
    <row r="122" spans="1:40" ht="15.75" x14ac:dyDescent="0.25">
      <c r="A122" s="45"/>
      <c r="K122" s="410"/>
    </row>
    <row r="123" spans="1:40" ht="15.75" x14ac:dyDescent="0.25">
      <c r="A123" s="45"/>
      <c r="K123" s="410"/>
    </row>
    <row r="124" spans="1:40" ht="15.75" x14ac:dyDescent="0.25">
      <c r="A124" s="45"/>
      <c r="K124" s="410"/>
    </row>
    <row r="125" spans="1:40" ht="15.75" x14ac:dyDescent="0.25">
      <c r="A125" s="45"/>
      <c r="K125" s="410"/>
    </row>
    <row r="126" spans="1:40" ht="15.75" x14ac:dyDescent="0.25">
      <c r="A126" s="45"/>
    </row>
    <row r="127" spans="1:40" ht="15.75" x14ac:dyDescent="0.25">
      <c r="A127" s="45"/>
    </row>
  </sheetData>
  <sheetProtection algorithmName="SHA-512" hashValue="N73ZiSZhwck7gb63wECl8q6lSdsXbb8X+/JrqqQQUE/17eUhT/M2vzSJKZ588QRfYQQ8I/9j7L6mAxckGrempQ==" saltValue="t2+FBJJAOjd5irpKaRgKnQ==" spinCount="100000" sheet="1" objects="1" scenarios="1"/>
  <mergeCells count="137">
    <mergeCell ref="AD107:AE107"/>
    <mergeCell ref="AG107:AH107"/>
    <mergeCell ref="AJ107:AK107"/>
    <mergeCell ref="R96:S96"/>
    <mergeCell ref="U96:V96"/>
    <mergeCell ref="C107:D107"/>
    <mergeCell ref="F107:G107"/>
    <mergeCell ref="I107:J107"/>
    <mergeCell ref="L107:M107"/>
    <mergeCell ref="O107:P107"/>
    <mergeCell ref="R107:S107"/>
    <mergeCell ref="U107:V107"/>
    <mergeCell ref="X107:Y107"/>
    <mergeCell ref="AA107:AB107"/>
    <mergeCell ref="AA96:AB96"/>
    <mergeCell ref="AD96:AE96"/>
    <mergeCell ref="C96:D96"/>
    <mergeCell ref="F96:G96"/>
    <mergeCell ref="I96:J96"/>
    <mergeCell ref="L96:M96"/>
    <mergeCell ref="O96:P96"/>
    <mergeCell ref="AG96:AH96"/>
    <mergeCell ref="AJ96:AK96"/>
    <mergeCell ref="C98:D98"/>
    <mergeCell ref="AJ111:AK111"/>
    <mergeCell ref="C108:D108"/>
    <mergeCell ref="F108:G108"/>
    <mergeCell ref="I108:J108"/>
    <mergeCell ref="L108:M108"/>
    <mergeCell ref="O108:P108"/>
    <mergeCell ref="R108:S108"/>
    <mergeCell ref="U108:V108"/>
    <mergeCell ref="X108:Y108"/>
    <mergeCell ref="AA108:AB108"/>
    <mergeCell ref="AD108:AE108"/>
    <mergeCell ref="AG108:AH108"/>
    <mergeCell ref="AJ108:AK108"/>
    <mergeCell ref="R111:S111"/>
    <mergeCell ref="U111:V111"/>
    <mergeCell ref="X111:Y111"/>
    <mergeCell ref="AA111:AB111"/>
    <mergeCell ref="AD111:AE111"/>
    <mergeCell ref="C111:D111"/>
    <mergeCell ref="F111:G111"/>
    <mergeCell ref="I111:J111"/>
    <mergeCell ref="L111:M111"/>
    <mergeCell ref="O111:P111"/>
    <mergeCell ref="AG111:AH111"/>
    <mergeCell ref="F98:G98"/>
    <mergeCell ref="I98:J98"/>
    <mergeCell ref="L98:M98"/>
    <mergeCell ref="O98:P98"/>
    <mergeCell ref="R98:S98"/>
    <mergeCell ref="U98:V98"/>
    <mergeCell ref="X98:Y98"/>
    <mergeCell ref="AA98:AB98"/>
    <mergeCell ref="C109:D109"/>
    <mergeCell ref="F109:G109"/>
    <mergeCell ref="I109:J109"/>
    <mergeCell ref="L109:M109"/>
    <mergeCell ref="O109:P109"/>
    <mergeCell ref="R109:S109"/>
    <mergeCell ref="U109:V109"/>
    <mergeCell ref="X109:Y109"/>
    <mergeCell ref="AA109:AB109"/>
    <mergeCell ref="L121:M121"/>
    <mergeCell ref="O121:P121"/>
    <mergeCell ref="B3:L3"/>
    <mergeCell ref="O4:AO6"/>
    <mergeCell ref="AL99:AL100"/>
    <mergeCell ref="C120:D120"/>
    <mergeCell ref="F120:G120"/>
    <mergeCell ref="I120:J120"/>
    <mergeCell ref="L120:M120"/>
    <mergeCell ref="O120:P120"/>
    <mergeCell ref="R120:S120"/>
    <mergeCell ref="U120:V120"/>
    <mergeCell ref="X120:Y120"/>
    <mergeCell ref="AA120:AB120"/>
    <mergeCell ref="AD120:AE120"/>
    <mergeCell ref="AG120:AH120"/>
    <mergeCell ref="AJ120:AK120"/>
    <mergeCell ref="B28:Y29"/>
    <mergeCell ref="C97:D97"/>
    <mergeCell ref="F97:G97"/>
    <mergeCell ref="I97:J97"/>
    <mergeCell ref="L97:M97"/>
    <mergeCell ref="O97:P97"/>
    <mergeCell ref="R97:S97"/>
    <mergeCell ref="AG121:AH121"/>
    <mergeCell ref="AJ121:AK121"/>
    <mergeCell ref="AL112:AL113"/>
    <mergeCell ref="C110:D110"/>
    <mergeCell ref="F110:G110"/>
    <mergeCell ref="I110:J110"/>
    <mergeCell ref="L110:M110"/>
    <mergeCell ref="O110:P110"/>
    <mergeCell ref="R110:S110"/>
    <mergeCell ref="U110:V110"/>
    <mergeCell ref="X110:Y110"/>
    <mergeCell ref="AA110:AB110"/>
    <mergeCell ref="AD110:AE110"/>
    <mergeCell ref="AG110:AH110"/>
    <mergeCell ref="AJ110:AK110"/>
    <mergeCell ref="AL109:AL110"/>
    <mergeCell ref="R121:S121"/>
    <mergeCell ref="U121:V121"/>
    <mergeCell ref="X121:Y121"/>
    <mergeCell ref="AA121:AB121"/>
    <mergeCell ref="AD121:AE121"/>
    <mergeCell ref="C121:D121"/>
    <mergeCell ref="F121:G121"/>
    <mergeCell ref="I121:J121"/>
    <mergeCell ref="M35:R36"/>
    <mergeCell ref="AH35:AL36"/>
    <mergeCell ref="AM109:AM110"/>
    <mergeCell ref="AN109:AN110"/>
    <mergeCell ref="AL96:AL97"/>
    <mergeCell ref="AM96:AM97"/>
    <mergeCell ref="AN96:AN97"/>
    <mergeCell ref="M33:R33"/>
    <mergeCell ref="M34:R34"/>
    <mergeCell ref="AH33:AL33"/>
    <mergeCell ref="AH34:AL34"/>
    <mergeCell ref="U97:V97"/>
    <mergeCell ref="X97:Y97"/>
    <mergeCell ref="AA97:AB97"/>
    <mergeCell ref="AD97:AE97"/>
    <mergeCell ref="AG97:AH97"/>
    <mergeCell ref="AJ97:AK97"/>
    <mergeCell ref="AD109:AE109"/>
    <mergeCell ref="AG109:AH109"/>
    <mergeCell ref="AJ109:AK109"/>
    <mergeCell ref="AD98:AE98"/>
    <mergeCell ref="AG98:AH98"/>
    <mergeCell ref="AJ98:AK98"/>
    <mergeCell ref="X96:Y96"/>
  </mergeCells>
  <phoneticPr fontId="70" type="noConversion"/>
  <pageMargins left="0.7" right="0.7" top="0.75" bottom="0.75" header="0.3" footer="0.3"/>
  <pageSetup scale="4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237B3D5-04F6-4E50-9A16-8D43DC0C9D71}">
          <x14:formula1>
            <xm:f>'Office Use only'!$A$6:$A$17</xm:f>
          </x14:formula1>
          <xm:sqref>B3:N3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46"/>
  <sheetViews>
    <sheetView zoomScale="90" zoomScaleNormal="90" workbookViewId="0">
      <selection activeCell="B5" sqref="B5"/>
    </sheetView>
  </sheetViews>
  <sheetFormatPr defaultRowHeight="12.75" x14ac:dyDescent="0.2"/>
  <cols>
    <col min="1" max="1" width="24.85546875" customWidth="1"/>
    <col min="2" max="15" width="17.7109375" customWidth="1"/>
    <col min="17" max="17" width="12.140625" customWidth="1"/>
  </cols>
  <sheetData>
    <row r="1" spans="1:17" ht="15.75" x14ac:dyDescent="0.25">
      <c r="A1" s="43" t="s">
        <v>60</v>
      </c>
      <c r="B1" s="84"/>
      <c r="C1" s="85"/>
      <c r="D1" s="85"/>
      <c r="E1" s="85"/>
      <c r="F1" s="86"/>
      <c r="N1" s="10" t="str">
        <f>'Office Use only'!B2</f>
        <v>Attachment H-1</v>
      </c>
    </row>
    <row r="2" spans="1:17" ht="16.5" thickBot="1" x14ac:dyDescent="0.3">
      <c r="A2" s="43" t="s">
        <v>14</v>
      </c>
      <c r="B2" s="84"/>
      <c r="C2" s="85"/>
      <c r="D2" s="85"/>
      <c r="E2" s="85"/>
      <c r="F2" s="86"/>
      <c r="N2" s="10"/>
    </row>
    <row r="3" spans="1:17" ht="21.75" thickBot="1" x14ac:dyDescent="0.4">
      <c r="A3" s="43" t="s">
        <v>116</v>
      </c>
      <c r="B3" s="651"/>
      <c r="C3" s="652"/>
      <c r="D3" s="652"/>
      <c r="E3" s="652"/>
      <c r="F3" s="653"/>
      <c r="G3" s="55" t="s">
        <v>133</v>
      </c>
      <c r="H3" s="51"/>
      <c r="I3" s="51"/>
      <c r="J3" s="52"/>
      <c r="N3" s="10"/>
    </row>
    <row r="4" spans="1:17" ht="22.5" customHeight="1" thickBot="1" x14ac:dyDescent="0.3">
      <c r="A4" s="43" t="s">
        <v>3</v>
      </c>
      <c r="B4" s="87"/>
      <c r="C4" s="88"/>
      <c r="D4" s="88"/>
      <c r="E4" s="88"/>
      <c r="F4" s="89"/>
      <c r="G4" s="610" t="s">
        <v>141</v>
      </c>
      <c r="H4" s="610"/>
      <c r="I4" s="610"/>
      <c r="J4" s="610"/>
      <c r="K4" s="610"/>
      <c r="L4" s="610"/>
      <c r="M4" s="610"/>
      <c r="N4" s="610"/>
      <c r="O4" s="610"/>
      <c r="P4" s="610"/>
      <c r="Q4" s="610"/>
    </row>
    <row r="5" spans="1:17" ht="15.75" x14ac:dyDescent="0.25">
      <c r="A5" s="43"/>
      <c r="B5" s="91">
        <f>B3</f>
        <v>0</v>
      </c>
      <c r="C5" s="12"/>
      <c r="D5" s="12"/>
      <c r="E5" s="12"/>
      <c r="F5" s="12"/>
      <c r="G5" s="610"/>
      <c r="H5" s="610"/>
      <c r="I5" s="610"/>
      <c r="J5" s="610"/>
      <c r="K5" s="610"/>
      <c r="L5" s="610"/>
      <c r="M5" s="610"/>
      <c r="N5" s="610"/>
      <c r="O5" s="610"/>
      <c r="P5" s="610"/>
      <c r="Q5" s="610"/>
    </row>
    <row r="6" spans="1:17" ht="15.75" x14ac:dyDescent="0.25">
      <c r="A6" s="43"/>
      <c r="B6" s="44"/>
      <c r="C6" s="12"/>
      <c r="D6" s="12"/>
      <c r="E6" s="12"/>
      <c r="F6" s="12"/>
      <c r="G6" s="610"/>
      <c r="H6" s="610"/>
      <c r="I6" s="610"/>
      <c r="J6" s="610"/>
      <c r="K6" s="610"/>
      <c r="L6" s="610"/>
      <c r="M6" s="610"/>
      <c r="N6" s="610"/>
      <c r="O6" s="610"/>
      <c r="P6" s="610"/>
      <c r="Q6" s="610"/>
    </row>
    <row r="7" spans="1:17" ht="12.75" customHeight="1" x14ac:dyDescent="0.25">
      <c r="A7" s="16" t="s">
        <v>120</v>
      </c>
      <c r="B7" s="11"/>
      <c r="C7" s="12"/>
      <c r="D7" s="12"/>
      <c r="E7" s="12"/>
      <c r="F7" s="12"/>
    </row>
    <row r="9" spans="1:17" ht="94.5" x14ac:dyDescent="0.25">
      <c r="A9" s="45"/>
      <c r="B9" s="14" t="s">
        <v>108</v>
      </c>
      <c r="C9" s="14" t="s">
        <v>115</v>
      </c>
      <c r="D9" s="14" t="s">
        <v>109</v>
      </c>
      <c r="E9" s="14" t="s">
        <v>114</v>
      </c>
      <c r="F9" s="15" t="s">
        <v>127</v>
      </c>
    </row>
    <row r="10" spans="1:17" ht="15.75" x14ac:dyDescent="0.25">
      <c r="A10" s="45" t="s">
        <v>110</v>
      </c>
      <c r="B10" s="56"/>
      <c r="C10" s="26">
        <f>SUM(N24+N33)</f>
        <v>0</v>
      </c>
      <c r="D10" s="27">
        <f>SUM(O24+O33)</f>
        <v>0</v>
      </c>
      <c r="E10" s="27">
        <f>SUM(C10+D10)</f>
        <v>0</v>
      </c>
      <c r="F10" s="26">
        <f>B10-E10</f>
        <v>0</v>
      </c>
    </row>
    <row r="11" spans="1:17" ht="15.75" x14ac:dyDescent="0.25">
      <c r="A11" s="45" t="s">
        <v>111</v>
      </c>
      <c r="B11" s="56"/>
      <c r="C11" s="27">
        <f>N43</f>
        <v>0</v>
      </c>
      <c r="D11" s="27">
        <f>O43</f>
        <v>0</v>
      </c>
      <c r="E11" s="27">
        <f>SUM(C11+D11)</f>
        <v>0</v>
      </c>
      <c r="F11" s="26">
        <f>B11-E11</f>
        <v>0</v>
      </c>
    </row>
    <row r="12" spans="1:17" ht="15.75" x14ac:dyDescent="0.25">
      <c r="A12" s="45"/>
    </row>
    <row r="13" spans="1:17" ht="15.75" x14ac:dyDescent="0.25">
      <c r="A13" s="13"/>
    </row>
    <row r="14" spans="1:17" ht="15.75" x14ac:dyDescent="0.25">
      <c r="A14" s="13"/>
      <c r="B14" s="9" t="s">
        <v>138</v>
      </c>
      <c r="C14" s="9"/>
      <c r="D14" s="9"/>
      <c r="E14" s="28"/>
      <c r="F14" s="28"/>
      <c r="G14" s="28"/>
    </row>
    <row r="15" spans="1:17" ht="15.75" x14ac:dyDescent="0.25">
      <c r="A15" s="13"/>
      <c r="B15" s="53" t="s">
        <v>137</v>
      </c>
      <c r="C15" s="54"/>
      <c r="D15" s="54"/>
      <c r="E15" s="54"/>
      <c r="F15" s="54"/>
      <c r="G15" s="54"/>
    </row>
    <row r="16" spans="1:17" ht="15.75" x14ac:dyDescent="0.25">
      <c r="A16" s="13"/>
    </row>
    <row r="17" spans="1:16" ht="15.75" x14ac:dyDescent="0.25">
      <c r="A17" s="13"/>
      <c r="B17" s="33"/>
      <c r="C17" s="33"/>
      <c r="D17" s="33"/>
      <c r="E17" s="33"/>
      <c r="F17" s="33"/>
      <c r="G17" s="33"/>
      <c r="H17" s="33"/>
      <c r="I17" s="33"/>
      <c r="J17" s="33"/>
      <c r="K17" s="33"/>
      <c r="L17" s="33"/>
      <c r="M17" s="33"/>
      <c r="N17" s="35"/>
      <c r="O17" s="33"/>
    </row>
    <row r="18" spans="1:16" ht="15.75" x14ac:dyDescent="0.25">
      <c r="A18" s="35"/>
      <c r="B18" s="35"/>
      <c r="C18" s="35"/>
      <c r="D18" s="35"/>
      <c r="E18" s="35"/>
      <c r="F18" s="35"/>
      <c r="G18" s="35"/>
      <c r="H18" s="35"/>
      <c r="I18" s="35"/>
      <c r="J18" s="35"/>
      <c r="K18" s="35"/>
      <c r="L18" s="35"/>
      <c r="M18" s="35"/>
      <c r="N18" s="35"/>
      <c r="O18" s="35"/>
      <c r="P18" s="34"/>
    </row>
    <row r="19" spans="1:16" ht="15.75" x14ac:dyDescent="0.25">
      <c r="A19" s="35" t="s">
        <v>106</v>
      </c>
      <c r="B19" s="90">
        <v>45839</v>
      </c>
      <c r="C19" s="90">
        <v>45870</v>
      </c>
      <c r="D19" s="90">
        <v>45901</v>
      </c>
      <c r="E19" s="90">
        <v>45931</v>
      </c>
      <c r="F19" s="90">
        <v>45962</v>
      </c>
      <c r="G19" s="90">
        <v>45992</v>
      </c>
      <c r="H19" s="90">
        <v>46023</v>
      </c>
      <c r="I19" s="90">
        <v>46054</v>
      </c>
      <c r="J19" s="90">
        <v>46082</v>
      </c>
      <c r="K19" s="90">
        <v>46113</v>
      </c>
      <c r="L19" s="90">
        <v>46143</v>
      </c>
      <c r="M19" s="90">
        <v>46174</v>
      </c>
      <c r="N19" s="36" t="s">
        <v>113</v>
      </c>
      <c r="O19" s="50" t="s">
        <v>112</v>
      </c>
      <c r="P19" s="34"/>
    </row>
    <row r="20" spans="1:16" ht="15.75" hidden="1" x14ac:dyDescent="0.25">
      <c r="A20" s="46"/>
      <c r="B20" s="39">
        <f>B19</f>
        <v>45839</v>
      </c>
      <c r="C20" s="39">
        <f t="shared" ref="C20:M20" si="0">C19</f>
        <v>45870</v>
      </c>
      <c r="D20" s="39">
        <f t="shared" si="0"/>
        <v>45901</v>
      </c>
      <c r="E20" s="39">
        <f t="shared" si="0"/>
        <v>45931</v>
      </c>
      <c r="F20" s="39">
        <f t="shared" si="0"/>
        <v>45962</v>
      </c>
      <c r="G20" s="39">
        <f t="shared" si="0"/>
        <v>45992</v>
      </c>
      <c r="H20" s="39">
        <f t="shared" si="0"/>
        <v>46023</v>
      </c>
      <c r="I20" s="39">
        <f t="shared" si="0"/>
        <v>46054</v>
      </c>
      <c r="J20" s="39">
        <f t="shared" si="0"/>
        <v>46082</v>
      </c>
      <c r="K20" s="39">
        <f t="shared" si="0"/>
        <v>46113</v>
      </c>
      <c r="L20" s="39">
        <f t="shared" si="0"/>
        <v>46143</v>
      </c>
      <c r="M20" s="39">
        <f t="shared" si="0"/>
        <v>46174</v>
      </c>
      <c r="N20" s="35"/>
      <c r="O20" s="40"/>
      <c r="P20" s="34"/>
    </row>
    <row r="21" spans="1:16" ht="31.5" x14ac:dyDescent="0.25">
      <c r="A21" s="47" t="s">
        <v>101</v>
      </c>
      <c r="B21" s="57"/>
      <c r="C21" s="57"/>
      <c r="D21" s="57"/>
      <c r="E21" s="57"/>
      <c r="F21" s="57"/>
      <c r="G21" s="57"/>
      <c r="H21" s="57"/>
      <c r="I21" s="57"/>
      <c r="J21" s="57"/>
      <c r="K21" s="57"/>
      <c r="L21" s="57"/>
      <c r="M21" s="57"/>
      <c r="N21" s="37">
        <f>SUMIF($B$19:$M$19,"&lt;="&amp;$B$5,B21:M21)</f>
        <v>0</v>
      </c>
      <c r="O21" s="37">
        <f>SUMIF($B$19:$M$19,"&gt;"&amp;$B$5,B21:M21)</f>
        <v>0</v>
      </c>
      <c r="P21" s="34"/>
    </row>
    <row r="22" spans="1:16" ht="15.75" x14ac:dyDescent="0.25">
      <c r="A22" s="48" t="s">
        <v>102</v>
      </c>
      <c r="B22" s="58"/>
      <c r="C22" s="58"/>
      <c r="D22" s="58"/>
      <c r="E22" s="58"/>
      <c r="F22" s="58"/>
      <c r="G22" s="58"/>
      <c r="H22" s="58"/>
      <c r="I22" s="58"/>
      <c r="J22" s="58"/>
      <c r="K22" s="58"/>
      <c r="L22" s="58"/>
      <c r="M22" s="58"/>
      <c r="N22" s="37">
        <f>SUMIF($B$19:$M$19,"&lt;="&amp;$B$5,B22:M22)</f>
        <v>0</v>
      </c>
      <c r="O22" s="37">
        <f>SUMIF($B$19:$M$19,"&gt;"&amp;$B$5,B22:M22)</f>
        <v>0</v>
      </c>
      <c r="P22" s="34"/>
    </row>
    <row r="23" spans="1:16" ht="16.5" thickBot="1" x14ac:dyDescent="0.3">
      <c r="A23" s="48" t="s">
        <v>103</v>
      </c>
      <c r="B23" s="57"/>
      <c r="C23" s="57"/>
      <c r="D23" s="57"/>
      <c r="E23" s="57"/>
      <c r="F23" s="57"/>
      <c r="G23" s="57"/>
      <c r="H23" s="57"/>
      <c r="I23" s="57"/>
      <c r="J23" s="57"/>
      <c r="K23" s="57"/>
      <c r="L23" s="57"/>
      <c r="M23" s="57"/>
      <c r="N23" s="37">
        <f>SUMIF($B$19:$M$19,"&lt;="&amp;$B$5,B23:M23)</f>
        <v>0</v>
      </c>
      <c r="O23" s="37">
        <f>SUMIF($B$19:$M$19,"&gt;"&amp;$B$5,B23:M23)</f>
        <v>0</v>
      </c>
      <c r="P23" s="34"/>
    </row>
    <row r="24" spans="1:16" ht="15.75" x14ac:dyDescent="0.25">
      <c r="A24" s="49" t="s">
        <v>104</v>
      </c>
      <c r="B24" s="38">
        <f>SUM(B21:B23)</f>
        <v>0</v>
      </c>
      <c r="C24" s="38">
        <f t="shared" ref="C24:M24" si="1">SUM(C21:C23)</f>
        <v>0</v>
      </c>
      <c r="D24" s="38">
        <f t="shared" si="1"/>
        <v>0</v>
      </c>
      <c r="E24" s="38">
        <f t="shared" si="1"/>
        <v>0</v>
      </c>
      <c r="F24" s="38">
        <f t="shared" si="1"/>
        <v>0</v>
      </c>
      <c r="G24" s="38">
        <f t="shared" si="1"/>
        <v>0</v>
      </c>
      <c r="H24" s="38">
        <f t="shared" si="1"/>
        <v>0</v>
      </c>
      <c r="I24" s="38">
        <f t="shared" si="1"/>
        <v>0</v>
      </c>
      <c r="J24" s="38">
        <f t="shared" si="1"/>
        <v>0</v>
      </c>
      <c r="K24" s="38">
        <f t="shared" si="1"/>
        <v>0</v>
      </c>
      <c r="L24" s="38">
        <f t="shared" si="1"/>
        <v>0</v>
      </c>
      <c r="M24" s="38">
        <f t="shared" si="1"/>
        <v>0</v>
      </c>
      <c r="N24" s="38">
        <f>SUM(N21:N23)</f>
        <v>0</v>
      </c>
      <c r="O24" s="41">
        <f>SUM(O21:O23)</f>
        <v>0</v>
      </c>
      <c r="P24" s="34"/>
    </row>
    <row r="25" spans="1:16" ht="15.75" x14ac:dyDescent="0.25">
      <c r="A25" s="35"/>
      <c r="B25" s="35"/>
      <c r="C25" s="35"/>
      <c r="D25" s="35"/>
      <c r="E25" s="35"/>
      <c r="F25" s="35"/>
      <c r="G25" s="35"/>
      <c r="H25" s="35"/>
      <c r="I25" s="35"/>
      <c r="J25" s="35"/>
      <c r="K25" s="35"/>
      <c r="L25" s="35"/>
      <c r="M25" s="35"/>
      <c r="N25" s="35"/>
      <c r="O25" s="35"/>
      <c r="P25" s="34"/>
    </row>
    <row r="26" spans="1:16" ht="15.75" x14ac:dyDescent="0.25">
      <c r="A26" s="35"/>
      <c r="B26" s="35"/>
      <c r="C26" s="35"/>
      <c r="D26" s="35"/>
      <c r="E26" s="35"/>
      <c r="F26" s="35"/>
      <c r="G26" s="35"/>
      <c r="H26" s="35"/>
      <c r="I26" s="35"/>
      <c r="J26" s="35"/>
      <c r="K26" s="35"/>
      <c r="L26" s="35"/>
      <c r="M26" s="35"/>
      <c r="N26" s="35"/>
      <c r="O26" s="35"/>
      <c r="P26" s="34"/>
    </row>
    <row r="27" spans="1:16" ht="15.75" x14ac:dyDescent="0.25">
      <c r="A27" s="35" t="s">
        <v>105</v>
      </c>
      <c r="B27" s="42">
        <v>45839</v>
      </c>
      <c r="C27" s="42">
        <v>45870</v>
      </c>
      <c r="D27" s="42">
        <v>45901</v>
      </c>
      <c r="E27" s="42">
        <v>45931</v>
      </c>
      <c r="F27" s="42">
        <v>45962</v>
      </c>
      <c r="G27" s="42">
        <v>45992</v>
      </c>
      <c r="H27" s="42">
        <v>46023</v>
      </c>
      <c r="I27" s="42">
        <v>46054</v>
      </c>
      <c r="J27" s="42">
        <v>46082</v>
      </c>
      <c r="K27" s="42">
        <v>46113</v>
      </c>
      <c r="L27" s="42">
        <v>46143</v>
      </c>
      <c r="M27" s="42">
        <v>46174</v>
      </c>
      <c r="N27" s="36" t="s">
        <v>113</v>
      </c>
      <c r="O27" s="50" t="s">
        <v>112</v>
      </c>
      <c r="P27" s="34"/>
    </row>
    <row r="28" spans="1:16" ht="15.75" hidden="1" x14ac:dyDescent="0.25">
      <c r="A28" s="46"/>
      <c r="B28" s="39">
        <f>B27</f>
        <v>45839</v>
      </c>
      <c r="C28" s="39">
        <f t="shared" ref="C28" si="2">C27</f>
        <v>45870</v>
      </c>
      <c r="D28" s="39">
        <f t="shared" ref="D28" si="3">D27</f>
        <v>45901</v>
      </c>
      <c r="E28" s="39">
        <f t="shared" ref="E28" si="4">E27</f>
        <v>45931</v>
      </c>
      <c r="F28" s="39">
        <f t="shared" ref="F28" si="5">F27</f>
        <v>45962</v>
      </c>
      <c r="G28" s="39">
        <f t="shared" ref="G28" si="6">G27</f>
        <v>45992</v>
      </c>
      <c r="H28" s="39">
        <f t="shared" ref="H28" si="7">H27</f>
        <v>46023</v>
      </c>
      <c r="I28" s="39">
        <f t="shared" ref="I28" si="8">I27</f>
        <v>46054</v>
      </c>
      <c r="J28" s="39">
        <f t="shared" ref="J28" si="9">J27</f>
        <v>46082</v>
      </c>
      <c r="K28" s="39">
        <f t="shared" ref="K28" si="10">K27</f>
        <v>46113</v>
      </c>
      <c r="L28" s="39">
        <f t="shared" ref="L28" si="11">L27</f>
        <v>46143</v>
      </c>
      <c r="M28" s="39">
        <f t="shared" ref="M28" si="12">M27</f>
        <v>46174</v>
      </c>
      <c r="N28" s="35"/>
      <c r="O28" s="40"/>
      <c r="P28" s="34"/>
    </row>
    <row r="29" spans="1:16" ht="31.5" x14ac:dyDescent="0.25">
      <c r="A29" s="47" t="s">
        <v>101</v>
      </c>
      <c r="B29" s="57"/>
      <c r="C29" s="57"/>
      <c r="D29" s="57"/>
      <c r="E29" s="57"/>
      <c r="F29" s="57"/>
      <c r="G29" s="57"/>
      <c r="H29" s="57"/>
      <c r="I29" s="57"/>
      <c r="J29" s="57"/>
      <c r="K29" s="57"/>
      <c r="L29" s="57"/>
      <c r="M29" s="57"/>
      <c r="N29" s="37">
        <f>SUMIF($B$19:$M$19,"&lt;="&amp;$B$5,B29:M29)</f>
        <v>0</v>
      </c>
      <c r="O29" s="37">
        <f>SUMIF($B$19:$M$19,"&gt;"&amp;$B$5,B29:M29)</f>
        <v>0</v>
      </c>
      <c r="P29" s="34"/>
    </row>
    <row r="30" spans="1:16" ht="15.75" x14ac:dyDescent="0.25">
      <c r="A30" s="48" t="s">
        <v>102</v>
      </c>
      <c r="B30" s="99"/>
      <c r="C30" s="58"/>
      <c r="D30" s="58"/>
      <c r="E30" s="58"/>
      <c r="F30" s="58"/>
      <c r="G30" s="58"/>
      <c r="H30" s="58"/>
      <c r="I30" s="58"/>
      <c r="J30" s="58"/>
      <c r="K30" s="58"/>
      <c r="L30" s="58"/>
      <c r="M30" s="58"/>
      <c r="N30" s="37">
        <f>SUMIF($B$19:$M$19,"&lt;="&amp;$B$5,B30:M30)</f>
        <v>0</v>
      </c>
      <c r="O30" s="37">
        <f>SUMIF($B$19:$M$19,"&gt;"&amp;$B$5,B30:M30)</f>
        <v>0</v>
      </c>
      <c r="P30" s="34"/>
    </row>
    <row r="31" spans="1:16" ht="15.75" x14ac:dyDescent="0.25">
      <c r="A31" s="48" t="s">
        <v>103</v>
      </c>
      <c r="B31" s="57"/>
      <c r="C31" s="57"/>
      <c r="D31" s="57"/>
      <c r="E31" s="57"/>
      <c r="F31" s="57"/>
      <c r="G31" s="57"/>
      <c r="H31" s="57"/>
      <c r="I31" s="57"/>
      <c r="J31" s="57"/>
      <c r="K31" s="57"/>
      <c r="L31" s="57"/>
      <c r="M31" s="57"/>
      <c r="N31" s="37">
        <f>SUMIF($B$19:$M$19,"&lt;="&amp;$B$5,B31:M31)</f>
        <v>0</v>
      </c>
      <c r="O31" s="37">
        <f>SUMIF($B$19:$M$19,"&gt;"&amp;$B$5,B31:M31)</f>
        <v>0</v>
      </c>
      <c r="P31" s="34"/>
    </row>
    <row r="32" spans="1:16" ht="15.75" x14ac:dyDescent="0.25">
      <c r="A32" s="48" t="s">
        <v>121</v>
      </c>
      <c r="B32" s="58"/>
      <c r="C32" s="58"/>
      <c r="D32" s="58"/>
      <c r="E32" s="58"/>
      <c r="F32" s="58"/>
      <c r="G32" s="58"/>
      <c r="H32" s="58"/>
      <c r="I32" s="58"/>
      <c r="J32" s="58"/>
      <c r="K32" s="58"/>
      <c r="L32" s="58"/>
      <c r="M32" s="58"/>
      <c r="N32" s="37">
        <f t="shared" ref="N32" si="13">SUMIF($B$19:$M$19,"&lt;="&amp;$B$5,B32:M32)</f>
        <v>0</v>
      </c>
      <c r="O32" s="37">
        <f>SUMIF($B$19:$M$19,"&gt;"&amp;$B$5,B32:M32)</f>
        <v>0</v>
      </c>
      <c r="P32" s="34"/>
    </row>
    <row r="33" spans="1:16" ht="15.75" x14ac:dyDescent="0.25">
      <c r="A33" s="49" t="s">
        <v>104</v>
      </c>
      <c r="B33" s="38">
        <f>SUM(B29:B32)</f>
        <v>0</v>
      </c>
      <c r="C33" s="38">
        <f t="shared" ref="C33:M33" si="14">SUM(C29:C32)</f>
        <v>0</v>
      </c>
      <c r="D33" s="38">
        <f t="shared" si="14"/>
        <v>0</v>
      </c>
      <c r="E33" s="38">
        <f t="shared" si="14"/>
        <v>0</v>
      </c>
      <c r="F33" s="38">
        <f t="shared" si="14"/>
        <v>0</v>
      </c>
      <c r="G33" s="38">
        <f t="shared" si="14"/>
        <v>0</v>
      </c>
      <c r="H33" s="38">
        <f t="shared" si="14"/>
        <v>0</v>
      </c>
      <c r="I33" s="38">
        <f t="shared" si="14"/>
        <v>0</v>
      </c>
      <c r="J33" s="38">
        <f t="shared" si="14"/>
        <v>0</v>
      </c>
      <c r="K33" s="38">
        <f t="shared" si="14"/>
        <v>0</v>
      </c>
      <c r="L33" s="38">
        <f t="shared" si="14"/>
        <v>0</v>
      </c>
      <c r="M33" s="38">
        <f t="shared" si="14"/>
        <v>0</v>
      </c>
      <c r="N33" s="38">
        <f>SUM(N29:N32)</f>
        <v>0</v>
      </c>
      <c r="O33" s="41">
        <f>SUM(O29:O32)</f>
        <v>0</v>
      </c>
      <c r="P33" s="34"/>
    </row>
    <row r="34" spans="1:16" ht="15.75" x14ac:dyDescent="0.25">
      <c r="A34" s="35"/>
      <c r="B34" s="35"/>
      <c r="C34" s="35"/>
      <c r="D34" s="35"/>
      <c r="E34" s="35"/>
      <c r="F34" s="35"/>
      <c r="G34" s="35"/>
      <c r="H34" s="35"/>
      <c r="I34" s="35"/>
      <c r="J34" s="35"/>
      <c r="K34" s="35"/>
      <c r="L34" s="35"/>
      <c r="M34" s="35"/>
      <c r="N34" s="35"/>
      <c r="O34" s="35"/>
      <c r="P34" s="34"/>
    </row>
    <row r="35" spans="1:16" ht="15.75" x14ac:dyDescent="0.25">
      <c r="A35" s="82" t="s">
        <v>158</v>
      </c>
      <c r="B35" s="83">
        <f>+B33+B24</f>
        <v>0</v>
      </c>
      <c r="C35" s="83">
        <f t="shared" ref="C35:O35" si="15">+C33+C24</f>
        <v>0</v>
      </c>
      <c r="D35" s="83">
        <f t="shared" si="15"/>
        <v>0</v>
      </c>
      <c r="E35" s="83">
        <f t="shared" si="15"/>
        <v>0</v>
      </c>
      <c r="F35" s="83">
        <f t="shared" si="15"/>
        <v>0</v>
      </c>
      <c r="G35" s="83">
        <f t="shared" si="15"/>
        <v>0</v>
      </c>
      <c r="H35" s="83">
        <f t="shared" si="15"/>
        <v>0</v>
      </c>
      <c r="I35" s="83">
        <f t="shared" si="15"/>
        <v>0</v>
      </c>
      <c r="J35" s="83">
        <f t="shared" si="15"/>
        <v>0</v>
      </c>
      <c r="K35" s="83">
        <f t="shared" si="15"/>
        <v>0</v>
      </c>
      <c r="L35" s="83">
        <f t="shared" si="15"/>
        <v>0</v>
      </c>
      <c r="M35" s="83">
        <f t="shared" si="15"/>
        <v>0</v>
      </c>
      <c r="N35" s="83">
        <f t="shared" si="15"/>
        <v>0</v>
      </c>
      <c r="O35" s="83">
        <f t="shared" si="15"/>
        <v>0</v>
      </c>
      <c r="P35" s="34"/>
    </row>
    <row r="36" spans="1:16" ht="15.75" x14ac:dyDescent="0.25">
      <c r="A36" s="35"/>
      <c r="B36" s="35"/>
      <c r="C36" s="35"/>
      <c r="D36" s="35"/>
      <c r="E36" s="35"/>
      <c r="F36" s="35"/>
      <c r="G36" s="35"/>
      <c r="H36" s="35"/>
      <c r="I36" s="35"/>
      <c r="J36" s="35"/>
      <c r="K36" s="35"/>
      <c r="L36" s="35"/>
      <c r="M36" s="35"/>
      <c r="N36" s="35"/>
      <c r="O36" s="35"/>
      <c r="P36" s="34"/>
    </row>
    <row r="37" spans="1:16" ht="15.75" x14ac:dyDescent="0.25">
      <c r="A37" s="35"/>
      <c r="B37" s="35"/>
      <c r="C37" s="35"/>
      <c r="D37" s="35"/>
      <c r="E37" s="35"/>
      <c r="F37" s="35"/>
      <c r="G37" s="35"/>
      <c r="H37" s="35"/>
      <c r="I37" s="35"/>
      <c r="J37" s="35"/>
      <c r="K37" s="35"/>
      <c r="L37" s="35"/>
      <c r="M37" s="35"/>
      <c r="N37" s="35"/>
      <c r="O37" s="35"/>
      <c r="P37" s="34"/>
    </row>
    <row r="38" spans="1:16" ht="15.75" x14ac:dyDescent="0.25">
      <c r="A38" s="35" t="s">
        <v>107</v>
      </c>
      <c r="B38" s="42">
        <v>45839</v>
      </c>
      <c r="C38" s="42">
        <v>45870</v>
      </c>
      <c r="D38" s="42">
        <v>45901</v>
      </c>
      <c r="E38" s="42">
        <v>45931</v>
      </c>
      <c r="F38" s="42">
        <v>45962</v>
      </c>
      <c r="G38" s="42">
        <v>45992</v>
      </c>
      <c r="H38" s="42">
        <v>46023</v>
      </c>
      <c r="I38" s="42">
        <v>46054</v>
      </c>
      <c r="J38" s="42">
        <v>46082</v>
      </c>
      <c r="K38" s="42">
        <v>46113</v>
      </c>
      <c r="L38" s="42">
        <v>46143</v>
      </c>
      <c r="M38" s="42">
        <v>46174</v>
      </c>
      <c r="N38" s="36" t="s">
        <v>113</v>
      </c>
      <c r="O38" s="50" t="s">
        <v>112</v>
      </c>
      <c r="P38" s="34"/>
    </row>
    <row r="39" spans="1:16" ht="15.75" hidden="1" x14ac:dyDescent="0.25">
      <c r="A39" s="46"/>
      <c r="B39" s="39">
        <f>B38</f>
        <v>45839</v>
      </c>
      <c r="C39" s="39">
        <f t="shared" ref="C39" si="16">C38</f>
        <v>45870</v>
      </c>
      <c r="D39" s="39">
        <f t="shared" ref="D39" si="17">D38</f>
        <v>45901</v>
      </c>
      <c r="E39" s="39">
        <f t="shared" ref="E39" si="18">E38</f>
        <v>45931</v>
      </c>
      <c r="F39" s="39">
        <f t="shared" ref="F39" si="19">F38</f>
        <v>45962</v>
      </c>
      <c r="G39" s="39">
        <f t="shared" ref="G39" si="20">G38</f>
        <v>45992</v>
      </c>
      <c r="H39" s="39">
        <f t="shared" ref="H39" si="21">H38</f>
        <v>46023</v>
      </c>
      <c r="I39" s="39">
        <f t="shared" ref="I39" si="22">I38</f>
        <v>46054</v>
      </c>
      <c r="J39" s="39">
        <f t="shared" ref="J39" si="23">J38</f>
        <v>46082</v>
      </c>
      <c r="K39" s="39">
        <f t="shared" ref="K39" si="24">K38</f>
        <v>46113</v>
      </c>
      <c r="L39" s="39">
        <f t="shared" ref="L39" si="25">L38</f>
        <v>46143</v>
      </c>
      <c r="M39" s="39">
        <f t="shared" ref="M39" si="26">M38</f>
        <v>46174</v>
      </c>
      <c r="N39" s="35"/>
      <c r="O39" s="40"/>
      <c r="P39" s="34"/>
    </row>
    <row r="40" spans="1:16" ht="31.5" x14ac:dyDescent="0.25">
      <c r="A40" s="47" t="s">
        <v>101</v>
      </c>
      <c r="B40" s="57"/>
      <c r="C40" s="57"/>
      <c r="D40" s="57"/>
      <c r="E40" s="57"/>
      <c r="F40" s="57"/>
      <c r="G40" s="57"/>
      <c r="H40" s="57"/>
      <c r="I40" s="57"/>
      <c r="J40" s="57"/>
      <c r="K40" s="57"/>
      <c r="L40" s="57"/>
      <c r="M40" s="57"/>
      <c r="N40" s="37">
        <f>SUMIF($B$19:$M$19,"&lt;="&amp;$B$5,B40:M40)</f>
        <v>0</v>
      </c>
      <c r="O40" s="37">
        <f>SUMIF($B$19:$M$19,"&gt;"&amp;$B$5,B40:M40)</f>
        <v>0</v>
      </c>
      <c r="P40" s="34"/>
    </row>
    <row r="41" spans="1:16" ht="15.75" x14ac:dyDescent="0.25">
      <c r="A41" s="48" t="s">
        <v>102</v>
      </c>
      <c r="B41" s="58"/>
      <c r="C41" s="58"/>
      <c r="D41" s="58"/>
      <c r="E41" s="58"/>
      <c r="F41" s="58"/>
      <c r="G41" s="58"/>
      <c r="H41" s="58"/>
      <c r="I41" s="58"/>
      <c r="J41" s="58"/>
      <c r="K41" s="58"/>
      <c r="L41" s="58"/>
      <c r="M41" s="58"/>
      <c r="N41" s="37">
        <f>SUMIF($B$19:$M$19,"&lt;="&amp;$B$5,B41:M41)</f>
        <v>0</v>
      </c>
      <c r="O41" s="37">
        <f>SUMIF($B$19:$M$19,"&gt;"&amp;$B$5,B41:M41)</f>
        <v>0</v>
      </c>
      <c r="P41" s="34"/>
    </row>
    <row r="42" spans="1:16" ht="15.75" x14ac:dyDescent="0.25">
      <c r="A42" s="48" t="s">
        <v>103</v>
      </c>
      <c r="B42" s="57"/>
      <c r="C42" s="57"/>
      <c r="D42" s="57"/>
      <c r="E42" s="57"/>
      <c r="F42" s="57"/>
      <c r="G42" s="57"/>
      <c r="H42" s="57"/>
      <c r="I42" s="57"/>
      <c r="J42" s="57"/>
      <c r="K42" s="57"/>
      <c r="L42" s="57"/>
      <c r="M42" s="57"/>
      <c r="N42" s="37">
        <f t="shared" ref="N42" si="27">SUMIF($B$19:$M$19,"&lt;="&amp;$B$5,B42:M42)</f>
        <v>0</v>
      </c>
      <c r="O42" s="37">
        <f>SUMIF($B$19:$M$19,"&gt;"&amp;$B$5,B42:M42)</f>
        <v>0</v>
      </c>
      <c r="P42" s="34"/>
    </row>
    <row r="43" spans="1:16" ht="15.75" x14ac:dyDescent="0.25">
      <c r="A43" s="49" t="s">
        <v>104</v>
      </c>
      <c r="B43" s="38">
        <f>SUM(B40:B42)</f>
        <v>0</v>
      </c>
      <c r="C43" s="38">
        <f t="shared" ref="C43:M43" si="28">SUM(C40:C42)</f>
        <v>0</v>
      </c>
      <c r="D43" s="38">
        <f t="shared" si="28"/>
        <v>0</v>
      </c>
      <c r="E43" s="38">
        <f t="shared" si="28"/>
        <v>0</v>
      </c>
      <c r="F43" s="38">
        <f t="shared" si="28"/>
        <v>0</v>
      </c>
      <c r="G43" s="38">
        <f t="shared" si="28"/>
        <v>0</v>
      </c>
      <c r="H43" s="38">
        <f t="shared" si="28"/>
        <v>0</v>
      </c>
      <c r="I43" s="38">
        <f t="shared" si="28"/>
        <v>0</v>
      </c>
      <c r="J43" s="38">
        <f t="shared" si="28"/>
        <v>0</v>
      </c>
      <c r="K43" s="38">
        <f t="shared" si="28"/>
        <v>0</v>
      </c>
      <c r="L43" s="38">
        <f t="shared" si="28"/>
        <v>0</v>
      </c>
      <c r="M43" s="38">
        <f t="shared" si="28"/>
        <v>0</v>
      </c>
      <c r="N43" s="38">
        <f>SUM(N40:N42)</f>
        <v>0</v>
      </c>
      <c r="O43" s="41">
        <f>SUM(O40:O42)</f>
        <v>0</v>
      </c>
      <c r="P43" s="34"/>
    </row>
    <row r="44" spans="1:16" ht="15.75" x14ac:dyDescent="0.25">
      <c r="A44" s="34"/>
      <c r="B44" s="34"/>
      <c r="C44" s="34"/>
      <c r="D44" s="34"/>
      <c r="E44" s="34"/>
      <c r="F44" s="34"/>
      <c r="G44" s="34"/>
      <c r="H44" s="34"/>
      <c r="I44" s="34"/>
      <c r="J44" s="34"/>
      <c r="K44" s="34"/>
      <c r="L44" s="34"/>
      <c r="M44" s="34"/>
      <c r="O44" s="34"/>
      <c r="P44" s="34"/>
    </row>
    <row r="46" spans="1:16" ht="15.75" x14ac:dyDescent="0.25">
      <c r="A46" s="80" t="s">
        <v>153</v>
      </c>
      <c r="B46" s="81">
        <f>+B43+B33+B24</f>
        <v>0</v>
      </c>
      <c r="C46" s="81">
        <f t="shared" ref="C46:O46" si="29">+C43+C33+C24</f>
        <v>0</v>
      </c>
      <c r="D46" s="81">
        <f t="shared" si="29"/>
        <v>0</v>
      </c>
      <c r="E46" s="81">
        <f t="shared" si="29"/>
        <v>0</v>
      </c>
      <c r="F46" s="81">
        <f t="shared" si="29"/>
        <v>0</v>
      </c>
      <c r="G46" s="81">
        <f t="shared" si="29"/>
        <v>0</v>
      </c>
      <c r="H46" s="81">
        <f t="shared" si="29"/>
        <v>0</v>
      </c>
      <c r="I46" s="81">
        <f t="shared" si="29"/>
        <v>0</v>
      </c>
      <c r="J46" s="81">
        <f t="shared" si="29"/>
        <v>0</v>
      </c>
      <c r="K46" s="81">
        <f t="shared" si="29"/>
        <v>0</v>
      </c>
      <c r="L46" s="81">
        <f t="shared" si="29"/>
        <v>0</v>
      </c>
      <c r="M46" s="81">
        <f t="shared" si="29"/>
        <v>0</v>
      </c>
      <c r="N46" s="81">
        <f t="shared" si="29"/>
        <v>0</v>
      </c>
      <c r="O46" s="81">
        <f t="shared" si="29"/>
        <v>0</v>
      </c>
    </row>
  </sheetData>
  <sheetProtection algorithmName="SHA-512" hashValue="Yjso474NJdfBT1p5wiYZbfjXcFpZc0kpZupRWFGVVxkQmVfkAJiWCuewC0lor8nwS5hKOwS9WIzO+BUEze4WQg==" saltValue="zIxbrN4ISVtTMOLMkQIqqg==" spinCount="100000" sheet="1" objects="1" scenarios="1"/>
  <mergeCells count="2">
    <mergeCell ref="G4:Q6"/>
    <mergeCell ref="B3:F3"/>
  </mergeCells>
  <conditionalFormatting sqref="B19:M19">
    <cfRule type="cellIs" dxfId="34" priority="5" operator="lessThanOrEqual">
      <formula>$B$3</formula>
    </cfRule>
    <cfRule type="cellIs" dxfId="33" priority="6" operator="greaterThanOrEqual">
      <formula>$B$3</formula>
    </cfRule>
  </conditionalFormatting>
  <conditionalFormatting sqref="B27:M27">
    <cfRule type="cellIs" dxfId="32" priority="3" operator="lessThanOrEqual">
      <formula>$B$3</formula>
    </cfRule>
    <cfRule type="cellIs" dxfId="31" priority="4" operator="greaterThanOrEqual">
      <formula>$B$3</formula>
    </cfRule>
  </conditionalFormatting>
  <conditionalFormatting sqref="B38:M38">
    <cfRule type="cellIs" dxfId="30" priority="1" operator="lessThanOrEqual">
      <formula>$B$3</formula>
    </cfRule>
    <cfRule type="cellIs" dxfId="29" priority="2" operator="greaterThanOrEqual">
      <formula>$B$3</formula>
    </cfRule>
  </conditionalFormatting>
  <pageMargins left="0.7" right="0.7" top="0.75" bottom="0.75" header="0.3" footer="0.3"/>
  <pageSetup scale="4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256E71DA-D9B2-495F-B608-6CDC4A82A768}">
          <x14:formula1>
            <xm:f>'Office Use only'!$A$6:$A$17</xm:f>
          </x14:formula1>
          <xm:sqref>B3:F3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Y897"/>
  <sheetViews>
    <sheetView tabSelected="1" zoomScale="96" zoomScaleNormal="96" zoomScalePageLayoutView="60" workbookViewId="0">
      <selection activeCell="C4" sqref="C4"/>
    </sheetView>
  </sheetViews>
  <sheetFormatPr defaultColWidth="5.28515625" defaultRowHeight="15" x14ac:dyDescent="0.25"/>
  <cols>
    <col min="1" max="1" width="27.85546875" style="112" customWidth="1"/>
    <col min="2" max="7" width="13.42578125" style="112" customWidth="1"/>
    <col min="8" max="8" width="18.85546875" style="112" customWidth="1"/>
    <col min="9" max="9" width="15.5703125" style="112" bestFit="1" customWidth="1"/>
    <col min="10" max="10" width="14.140625" style="112" bestFit="1" customWidth="1"/>
    <col min="11" max="11" width="16.7109375" style="112" customWidth="1"/>
    <col min="12" max="12" width="15.5703125" style="112" customWidth="1"/>
    <col min="13" max="13" width="19.85546875" style="112" customWidth="1"/>
    <col min="14" max="14" width="22.5703125" style="112" customWidth="1"/>
    <col min="15" max="15" width="6.85546875" style="112" customWidth="1"/>
    <col min="16" max="16" width="17.28515625" style="112" customWidth="1"/>
    <col min="17" max="17" width="6.85546875" style="112" customWidth="1"/>
    <col min="18" max="18" width="30.5703125" style="112" customWidth="1"/>
    <col min="19" max="19" width="3.28515625" style="112" customWidth="1"/>
    <col min="20" max="20" width="8.28515625" style="112" customWidth="1"/>
    <col min="21" max="21" width="14.28515625" style="112" bestFit="1" customWidth="1"/>
    <col min="22" max="16384" width="5.28515625" style="112"/>
  </cols>
  <sheetData>
    <row r="1" spans="1:25" customFormat="1" ht="19.5" thickBot="1" x14ac:dyDescent="0.35">
      <c r="A1" s="338" t="s">
        <v>60</v>
      </c>
      <c r="B1" s="710">
        <f>PROJECTIONS!B1</f>
        <v>0</v>
      </c>
      <c r="C1" s="503"/>
      <c r="D1" s="503"/>
      <c r="E1" s="503"/>
      <c r="F1" s="504"/>
      <c r="N1" s="10" t="str">
        <f>'Office Use only'!B2</f>
        <v>Attachment H-1</v>
      </c>
    </row>
    <row r="2" spans="1:25" customFormat="1" ht="19.5" thickBot="1" x14ac:dyDescent="0.35">
      <c r="A2" s="338" t="s">
        <v>14</v>
      </c>
      <c r="B2" s="505">
        <f>PROJECTIONS!B2</f>
        <v>0</v>
      </c>
      <c r="C2" s="506"/>
      <c r="D2" s="506"/>
      <c r="E2" s="506"/>
      <c r="F2" s="507"/>
      <c r="N2" s="10"/>
    </row>
    <row r="3" spans="1:25" customFormat="1" ht="21.75" thickBot="1" x14ac:dyDescent="0.4">
      <c r="A3" s="338" t="s">
        <v>116</v>
      </c>
      <c r="B3" s="708">
        <f>PROJECTIONS!B3</f>
        <v>0</v>
      </c>
      <c r="C3" s="709"/>
      <c r="D3" s="506"/>
      <c r="E3" s="506"/>
      <c r="F3" s="507"/>
      <c r="G3" s="386" t="s">
        <v>133</v>
      </c>
      <c r="H3" s="336"/>
      <c r="I3" s="336"/>
      <c r="J3" s="337"/>
      <c r="N3" s="10"/>
    </row>
    <row r="4" spans="1:25" customFormat="1" ht="22.5" customHeight="1" thickBot="1" x14ac:dyDescent="0.35">
      <c r="A4" s="338" t="s">
        <v>3</v>
      </c>
      <c r="B4" s="508">
        <f>PROJECTIONS!B4</f>
        <v>0</v>
      </c>
      <c r="C4" s="509"/>
      <c r="D4" s="509"/>
      <c r="E4" s="509"/>
      <c r="F4" s="510"/>
      <c r="G4" s="112"/>
      <c r="H4" s="112"/>
      <c r="I4" s="112"/>
      <c r="J4" s="112"/>
      <c r="K4" s="112"/>
      <c r="L4" s="112"/>
      <c r="M4" s="112"/>
      <c r="N4" s="112"/>
      <c r="O4" s="112"/>
      <c r="P4" s="112"/>
      <c r="Q4" s="112"/>
    </row>
    <row r="5" spans="1:25" ht="20.100000000000001" customHeight="1" x14ac:dyDescent="0.25">
      <c r="A5" s="111"/>
      <c r="C5" s="113"/>
      <c r="J5" s="114"/>
      <c r="K5" s="114"/>
      <c r="L5" s="114"/>
      <c r="M5" s="114"/>
      <c r="N5" s="114"/>
      <c r="O5" s="114"/>
      <c r="P5" s="114"/>
      <c r="Q5" s="114"/>
      <c r="R5" s="114"/>
      <c r="S5" s="114"/>
      <c r="T5" s="114"/>
    </row>
    <row r="6" spans="1:25" ht="20.100000000000001" customHeight="1" thickBot="1" x14ac:dyDescent="0.3">
      <c r="A6" s="115" t="s">
        <v>120</v>
      </c>
      <c r="C6" s="113"/>
      <c r="J6" s="114"/>
      <c r="K6" s="114"/>
      <c r="L6" s="114"/>
      <c r="M6" s="114"/>
      <c r="N6" s="114"/>
      <c r="O6" s="114"/>
      <c r="P6" s="114"/>
      <c r="Q6" s="114"/>
      <c r="R6" s="114"/>
      <c r="S6" s="114"/>
      <c r="T6" s="114"/>
    </row>
    <row r="7" spans="1:25" ht="15" hidden="1" customHeight="1" x14ac:dyDescent="0.25">
      <c r="A7" s="111"/>
      <c r="C7" s="113"/>
      <c r="E7" s="116"/>
      <c r="F7" s="116"/>
      <c r="G7" s="116"/>
      <c r="H7" s="116"/>
      <c r="I7" s="116"/>
      <c r="K7" s="116"/>
      <c r="L7" s="116"/>
      <c r="M7" s="116"/>
      <c r="N7" s="116"/>
      <c r="S7" s="114"/>
      <c r="T7" s="114"/>
      <c r="U7" s="114"/>
      <c r="V7" s="114"/>
      <c r="W7" s="114"/>
      <c r="X7" s="114"/>
      <c r="Y7" s="114"/>
    </row>
    <row r="8" spans="1:25" ht="15.75" hidden="1" customHeight="1" thickBot="1" x14ac:dyDescent="0.3">
      <c r="A8" s="117"/>
      <c r="B8" s="118"/>
      <c r="C8" s="113"/>
      <c r="E8" s="116"/>
      <c r="F8" s="116"/>
      <c r="G8" s="116"/>
      <c r="H8" s="116"/>
      <c r="I8" s="116"/>
      <c r="J8" s="116"/>
      <c r="K8" s="116"/>
      <c r="L8" s="116"/>
      <c r="M8" s="116"/>
      <c r="N8" s="116"/>
      <c r="S8" s="114"/>
      <c r="T8" s="114"/>
      <c r="U8" s="114"/>
      <c r="V8" s="114"/>
      <c r="W8" s="114"/>
      <c r="X8" s="114"/>
      <c r="Y8" s="114"/>
    </row>
    <row r="9" spans="1:25" ht="18.75" customHeight="1" thickBot="1" x14ac:dyDescent="0.35">
      <c r="A9" s="654" t="s">
        <v>78</v>
      </c>
      <c r="B9" s="655"/>
      <c r="C9" s="655"/>
      <c r="D9" s="655"/>
      <c r="E9" s="655"/>
      <c r="F9" s="655"/>
      <c r="G9" s="655"/>
      <c r="H9" s="655"/>
      <c r="I9" s="655"/>
      <c r="J9" s="655"/>
      <c r="K9" s="655"/>
      <c r="L9" s="656"/>
      <c r="S9" s="114"/>
      <c r="T9" s="114"/>
      <c r="U9" s="114"/>
      <c r="V9" s="114"/>
      <c r="W9" s="114"/>
      <c r="X9" s="114"/>
      <c r="Y9" s="114"/>
    </row>
    <row r="10" spans="1:25" s="122" customFormat="1" ht="32.1" customHeight="1" thickBot="1" x14ac:dyDescent="0.35">
      <c r="A10" s="119" t="s">
        <v>135</v>
      </c>
      <c r="B10" s="313"/>
      <c r="C10" s="313"/>
      <c r="D10" s="313"/>
      <c r="E10" s="313"/>
      <c r="F10" s="314"/>
      <c r="G10" s="314"/>
      <c r="H10" s="120"/>
      <c r="I10" s="120"/>
      <c r="J10" s="120"/>
      <c r="K10" s="121" t="s">
        <v>10</v>
      </c>
      <c r="L10" s="157" t="s">
        <v>91</v>
      </c>
      <c r="S10" s="123"/>
      <c r="T10" s="123"/>
      <c r="U10" s="123"/>
      <c r="V10" s="123"/>
      <c r="W10" s="123"/>
      <c r="X10" s="123"/>
      <c r="Y10" s="123"/>
    </row>
    <row r="11" spans="1:25" s="128" customFormat="1" ht="48" thickBot="1" x14ac:dyDescent="0.3">
      <c r="A11" s="124" t="s">
        <v>9</v>
      </c>
      <c r="B11" s="125" t="s">
        <v>185</v>
      </c>
      <c r="C11" s="125" t="s">
        <v>185</v>
      </c>
      <c r="D11" s="125" t="s">
        <v>185</v>
      </c>
      <c r="E11" s="125" t="s">
        <v>185</v>
      </c>
      <c r="F11" s="125" t="s">
        <v>185</v>
      </c>
      <c r="G11" s="125" t="s">
        <v>185</v>
      </c>
      <c r="H11" s="126" t="s">
        <v>93</v>
      </c>
      <c r="I11" s="126" t="s">
        <v>94</v>
      </c>
      <c r="J11" s="126" t="s">
        <v>95</v>
      </c>
      <c r="K11" s="127"/>
      <c r="L11" s="127"/>
    </row>
    <row r="12" spans="1:25" s="108" customFormat="1" ht="30" customHeight="1" x14ac:dyDescent="0.25">
      <c r="A12" s="129" t="s">
        <v>27</v>
      </c>
      <c r="B12" s="315"/>
      <c r="C12" s="315"/>
      <c r="D12" s="315"/>
      <c r="E12" s="315"/>
      <c r="F12" s="316"/>
      <c r="G12" s="317"/>
      <c r="H12" s="130">
        <f t="shared" ref="H12:H21" si="0">SUM(B12:G12)</f>
        <v>0</v>
      </c>
      <c r="I12" s="131">
        <f>'Main CJ-CJump PPT Tracker'!C11</f>
        <v>0</v>
      </c>
      <c r="J12" s="131">
        <f>SUM(H12:I12)</f>
        <v>0</v>
      </c>
      <c r="K12" s="132">
        <f>'Office Use only'!B21</f>
        <v>250</v>
      </c>
      <c r="L12" s="133">
        <f>J12*K12</f>
        <v>0</v>
      </c>
    </row>
    <row r="13" spans="1:25" s="108" customFormat="1" ht="30" customHeight="1" x14ac:dyDescent="0.25">
      <c r="A13" s="134" t="s">
        <v>68</v>
      </c>
      <c r="B13" s="318"/>
      <c r="C13" s="318"/>
      <c r="D13" s="318"/>
      <c r="E13" s="318"/>
      <c r="F13" s="319"/>
      <c r="G13" s="319"/>
      <c r="H13" s="130">
        <f t="shared" si="0"/>
        <v>0</v>
      </c>
      <c r="I13" s="131">
        <f>'Main CJ-CJump PPT Tracker'!D11</f>
        <v>0</v>
      </c>
      <c r="J13" s="131">
        <f t="shared" ref="J13:J27" si="1">SUM(H13:I13)</f>
        <v>0</v>
      </c>
      <c r="K13" s="132">
        <f>'Office Use only'!B22</f>
        <v>630</v>
      </c>
      <c r="L13" s="133">
        <f t="shared" ref="L13:L19" si="2">J13*K13</f>
        <v>0</v>
      </c>
    </row>
    <row r="14" spans="1:25" s="108" customFormat="1" ht="40.5" customHeight="1" x14ac:dyDescent="0.25">
      <c r="A14" s="134" t="s">
        <v>28</v>
      </c>
      <c r="B14" s="318"/>
      <c r="C14" s="318"/>
      <c r="D14" s="318"/>
      <c r="E14" s="318"/>
      <c r="F14" s="319"/>
      <c r="G14" s="319"/>
      <c r="H14" s="130">
        <f t="shared" si="0"/>
        <v>0</v>
      </c>
      <c r="I14" s="131">
        <f>'Main CJ-CJump PPT Tracker'!E11</f>
        <v>0</v>
      </c>
      <c r="J14" s="131">
        <f t="shared" si="1"/>
        <v>0</v>
      </c>
      <c r="K14" s="306" t="s">
        <v>190</v>
      </c>
      <c r="L14" s="133">
        <f>+P14+U14</f>
        <v>0</v>
      </c>
      <c r="M14" s="135" t="s">
        <v>147</v>
      </c>
      <c r="N14" s="667" t="s">
        <v>146</v>
      </c>
      <c r="O14" s="667"/>
      <c r="P14" s="579">
        <f>IF(J14&gt;0,"$4500.00",0)</f>
        <v>0</v>
      </c>
      <c r="Q14" s="136" t="s">
        <v>145</v>
      </c>
      <c r="R14" s="668" t="s">
        <v>144</v>
      </c>
      <c r="S14" s="668"/>
      <c r="T14" s="580">
        <f>MAX(0,J14-5)</f>
        <v>0</v>
      </c>
      <c r="U14" s="137">
        <f>+T14*475</f>
        <v>0</v>
      </c>
    </row>
    <row r="15" spans="1:25" s="108" customFormat="1" ht="30" customHeight="1" x14ac:dyDescent="0.25">
      <c r="A15" s="134" t="s">
        <v>30</v>
      </c>
      <c r="B15" s="318"/>
      <c r="C15" s="318"/>
      <c r="D15" s="318"/>
      <c r="E15" s="318"/>
      <c r="F15" s="319"/>
      <c r="G15" s="319"/>
      <c r="H15" s="130">
        <f t="shared" si="0"/>
        <v>0</v>
      </c>
      <c r="I15" s="131">
        <f>'Main CJ-CJump PPT Tracker'!F11</f>
        <v>0</v>
      </c>
      <c r="J15" s="131">
        <f t="shared" si="1"/>
        <v>0</v>
      </c>
      <c r="K15" s="132">
        <f>'Office Use only'!B25</f>
        <v>190</v>
      </c>
      <c r="L15" s="133">
        <f t="shared" si="2"/>
        <v>0</v>
      </c>
    </row>
    <row r="16" spans="1:25" s="108" customFormat="1" ht="30" customHeight="1" x14ac:dyDescent="0.25">
      <c r="A16" s="134" t="s">
        <v>31</v>
      </c>
      <c r="B16" s="318"/>
      <c r="C16" s="318"/>
      <c r="D16" s="318"/>
      <c r="E16" s="318"/>
      <c r="F16" s="319"/>
      <c r="G16" s="319"/>
      <c r="H16" s="130">
        <f t="shared" si="0"/>
        <v>0</v>
      </c>
      <c r="I16" s="131">
        <f>'Main CJ-CJump PPT Tracker'!G11</f>
        <v>0</v>
      </c>
      <c r="J16" s="131">
        <f t="shared" si="1"/>
        <v>0</v>
      </c>
      <c r="K16" s="132">
        <f>'Office Use only'!B26</f>
        <v>190</v>
      </c>
      <c r="L16" s="133">
        <f t="shared" si="2"/>
        <v>0</v>
      </c>
    </row>
    <row r="17" spans="1:18" s="108" customFormat="1" ht="30" customHeight="1" x14ac:dyDescent="0.25">
      <c r="A17" s="134" t="s">
        <v>32</v>
      </c>
      <c r="B17" s="318"/>
      <c r="C17" s="318"/>
      <c r="D17" s="318"/>
      <c r="E17" s="318"/>
      <c r="F17" s="319"/>
      <c r="G17" s="319"/>
      <c r="H17" s="130">
        <f t="shared" si="0"/>
        <v>0</v>
      </c>
      <c r="I17" s="131">
        <f>'Main CJ-CJump PPT Tracker'!H11</f>
        <v>0</v>
      </c>
      <c r="J17" s="131">
        <f t="shared" si="1"/>
        <v>0</v>
      </c>
      <c r="K17" s="132">
        <f>'Office Use only'!B27</f>
        <v>1000</v>
      </c>
      <c r="L17" s="133">
        <f t="shared" si="2"/>
        <v>0</v>
      </c>
    </row>
    <row r="18" spans="1:18" s="108" customFormat="1" ht="30" customHeight="1" x14ac:dyDescent="0.25">
      <c r="A18" s="134" t="s">
        <v>33</v>
      </c>
      <c r="B18" s="318"/>
      <c r="C18" s="318"/>
      <c r="D18" s="318"/>
      <c r="E18" s="318"/>
      <c r="F18" s="319"/>
      <c r="G18" s="319"/>
      <c r="H18" s="130">
        <f t="shared" si="0"/>
        <v>0</v>
      </c>
      <c r="I18" s="131">
        <f>'Main CJ-CJump PPT Tracker'!I11</f>
        <v>0</v>
      </c>
      <c r="J18" s="131">
        <f t="shared" si="1"/>
        <v>0</v>
      </c>
      <c r="K18" s="132">
        <f>'Office Use only'!B28</f>
        <v>1000</v>
      </c>
      <c r="L18" s="133">
        <f t="shared" si="2"/>
        <v>0</v>
      </c>
    </row>
    <row r="19" spans="1:18" s="108" customFormat="1" ht="30" customHeight="1" x14ac:dyDescent="0.25">
      <c r="A19" s="134" t="s">
        <v>150</v>
      </c>
      <c r="B19" s="318"/>
      <c r="C19" s="318"/>
      <c r="D19" s="318"/>
      <c r="E19" s="318"/>
      <c r="F19" s="319"/>
      <c r="G19" s="319"/>
      <c r="H19" s="130">
        <f t="shared" si="0"/>
        <v>0</v>
      </c>
      <c r="I19" s="131">
        <f>'Main CJ-CJump PPT Tracker'!J11</f>
        <v>0</v>
      </c>
      <c r="J19" s="131">
        <f t="shared" si="1"/>
        <v>0</v>
      </c>
      <c r="K19" s="132">
        <f>'Office Use only'!B29</f>
        <v>315</v>
      </c>
      <c r="L19" s="133">
        <f t="shared" si="2"/>
        <v>0</v>
      </c>
    </row>
    <row r="20" spans="1:18" s="108" customFormat="1" ht="30" customHeight="1" x14ac:dyDescent="0.25">
      <c r="A20" s="134" t="s">
        <v>184</v>
      </c>
      <c r="B20" s="318"/>
      <c r="C20" s="318"/>
      <c r="D20" s="318"/>
      <c r="E20" s="318"/>
      <c r="F20" s="319"/>
      <c r="G20" s="319"/>
      <c r="H20" s="130">
        <f t="shared" si="0"/>
        <v>0</v>
      </c>
      <c r="I20" s="131" t="s">
        <v>186</v>
      </c>
      <c r="J20" s="131">
        <f>H20</f>
        <v>0</v>
      </c>
      <c r="K20" s="132">
        <v>2000</v>
      </c>
      <c r="L20" s="133">
        <f t="shared" ref="L20" si="3">J20*K20</f>
        <v>0</v>
      </c>
    </row>
    <row r="21" spans="1:18" s="108" customFormat="1" ht="30" customHeight="1" x14ac:dyDescent="0.25">
      <c r="A21" s="134" t="s">
        <v>34</v>
      </c>
      <c r="B21" s="320"/>
      <c r="C21" s="320"/>
      <c r="D21" s="320"/>
      <c r="E21" s="320"/>
      <c r="F21" s="321"/>
      <c r="G21" s="321"/>
      <c r="H21" s="138">
        <f t="shared" si="0"/>
        <v>0</v>
      </c>
      <c r="I21" s="139">
        <f>'Support Service and Wage Adjust'!C32</f>
        <v>0</v>
      </c>
      <c r="J21" s="140">
        <f t="shared" si="1"/>
        <v>0</v>
      </c>
      <c r="K21" s="361"/>
      <c r="L21" s="141">
        <f>J21</f>
        <v>0</v>
      </c>
    </row>
    <row r="22" spans="1:18" s="108" customFormat="1" ht="30" customHeight="1" x14ac:dyDescent="0.25">
      <c r="A22" s="134" t="s">
        <v>35</v>
      </c>
      <c r="B22" s="320"/>
      <c r="C22" s="320"/>
      <c r="D22" s="320"/>
      <c r="E22" s="320"/>
      <c r="F22" s="321"/>
      <c r="G22" s="321"/>
      <c r="H22" s="138">
        <f t="shared" ref="H22:H27" si="4">SUM(B22:G22)</f>
        <v>0</v>
      </c>
      <c r="I22" s="139">
        <f>'Support Service and Wage Adjust'!C31</f>
        <v>0</v>
      </c>
      <c r="J22" s="140">
        <f t="shared" si="1"/>
        <v>0</v>
      </c>
      <c r="K22" s="361"/>
      <c r="L22" s="141">
        <f>J22</f>
        <v>0</v>
      </c>
    </row>
    <row r="23" spans="1:18" s="108" customFormat="1" ht="30" customHeight="1" x14ac:dyDescent="0.25">
      <c r="A23" s="134" t="s">
        <v>36</v>
      </c>
      <c r="B23" s="320"/>
      <c r="C23" s="320"/>
      <c r="D23" s="320"/>
      <c r="E23" s="320"/>
      <c r="F23" s="321"/>
      <c r="G23" s="321"/>
      <c r="H23" s="138">
        <f t="shared" si="4"/>
        <v>0</v>
      </c>
      <c r="I23" s="139">
        <f>'Support Service and Wage Adjust'!B60</f>
        <v>0</v>
      </c>
      <c r="J23" s="140">
        <f t="shared" si="1"/>
        <v>0</v>
      </c>
      <c r="K23" s="361"/>
      <c r="L23" s="141">
        <f t="shared" ref="L23:L27" si="5">J23</f>
        <v>0</v>
      </c>
    </row>
    <row r="24" spans="1:18" s="108" customFormat="1" ht="30" customHeight="1" x14ac:dyDescent="0.25">
      <c r="A24" s="134" t="s">
        <v>37</v>
      </c>
      <c r="B24" s="320"/>
      <c r="C24" s="320"/>
      <c r="D24" s="320"/>
      <c r="E24" s="320"/>
      <c r="F24" s="321"/>
      <c r="G24" s="321"/>
      <c r="H24" s="138">
        <f t="shared" si="4"/>
        <v>0</v>
      </c>
      <c r="I24" s="139">
        <f>'Support Service and Wage Adjust'!B61</f>
        <v>0</v>
      </c>
      <c r="J24" s="140">
        <f t="shared" si="1"/>
        <v>0</v>
      </c>
      <c r="K24" s="361"/>
      <c r="L24" s="141">
        <f t="shared" si="5"/>
        <v>0</v>
      </c>
    </row>
    <row r="25" spans="1:18" s="359" customFormat="1" ht="30" customHeight="1" x14ac:dyDescent="0.25">
      <c r="A25" s="355" t="s">
        <v>210</v>
      </c>
      <c r="B25" s="396"/>
      <c r="C25" s="396"/>
      <c r="D25" s="396"/>
      <c r="E25" s="396"/>
      <c r="F25" s="397"/>
      <c r="G25" s="397"/>
      <c r="H25" s="356">
        <f t="shared" si="4"/>
        <v>0</v>
      </c>
      <c r="I25" s="139">
        <f>'Support Service and Wage Adjust'!B62</f>
        <v>0</v>
      </c>
      <c r="J25" s="357">
        <f t="shared" si="1"/>
        <v>0</v>
      </c>
      <c r="K25" s="361"/>
      <c r="L25" s="358">
        <f t="shared" si="5"/>
        <v>0</v>
      </c>
      <c r="M25" s="108"/>
      <c r="N25" s="108"/>
      <c r="O25" s="108"/>
      <c r="P25" s="108"/>
      <c r="Q25" s="108"/>
      <c r="R25" s="108"/>
    </row>
    <row r="26" spans="1:18" s="359" customFormat="1" ht="30" customHeight="1" x14ac:dyDescent="0.25">
      <c r="A26" s="355" t="s">
        <v>211</v>
      </c>
      <c r="B26" s="396"/>
      <c r="C26" s="396"/>
      <c r="D26" s="396"/>
      <c r="E26" s="396"/>
      <c r="F26" s="397"/>
      <c r="G26" s="397"/>
      <c r="H26" s="356">
        <f t="shared" si="4"/>
        <v>0</v>
      </c>
      <c r="I26" s="139">
        <f>'Support Service and Wage Adjust'!B63</f>
        <v>0</v>
      </c>
      <c r="J26" s="357">
        <f t="shared" si="1"/>
        <v>0</v>
      </c>
      <c r="K26" s="361"/>
      <c r="L26" s="358">
        <f t="shared" si="5"/>
        <v>0</v>
      </c>
      <c r="M26" s="108"/>
      <c r="N26" s="108"/>
      <c r="O26" s="108"/>
      <c r="P26" s="108"/>
      <c r="Q26" s="108"/>
      <c r="R26" s="108"/>
    </row>
    <row r="27" spans="1:18" s="108" customFormat="1" ht="30" customHeight="1" x14ac:dyDescent="0.25">
      <c r="A27" s="142" t="s">
        <v>38</v>
      </c>
      <c r="B27" s="322"/>
      <c r="C27" s="322"/>
      <c r="D27" s="322"/>
      <c r="E27" s="323"/>
      <c r="F27" s="323"/>
      <c r="G27" s="323"/>
      <c r="H27" s="143">
        <f t="shared" si="4"/>
        <v>0</v>
      </c>
      <c r="I27" s="139">
        <f>'Support Service and Wage Adjust'!B64</f>
        <v>0</v>
      </c>
      <c r="J27" s="144">
        <f t="shared" si="1"/>
        <v>0</v>
      </c>
      <c r="K27" s="361"/>
      <c r="L27" s="145">
        <f t="shared" si="5"/>
        <v>0</v>
      </c>
    </row>
    <row r="28" spans="1:18" s="108" customFormat="1" ht="29.25" customHeight="1" thickBot="1" x14ac:dyDescent="0.3">
      <c r="A28" s="146" t="s">
        <v>182</v>
      </c>
      <c r="B28" s="666" t="s">
        <v>122</v>
      </c>
      <c r="C28" s="666"/>
      <c r="D28" s="666"/>
      <c r="E28" s="666"/>
      <c r="F28" s="666"/>
      <c r="G28" s="666"/>
      <c r="H28" s="666"/>
      <c r="I28" s="147">
        <f>'Main CJ-CJump PPT Tracker'!K11</f>
        <v>0</v>
      </c>
      <c r="J28" s="144">
        <f>I28</f>
        <v>0</v>
      </c>
      <c r="K28" s="361"/>
      <c r="L28" s="148">
        <f>'Main CJ-CJump PPT Tracker'!K11</f>
        <v>0</v>
      </c>
    </row>
    <row r="29" spans="1:18" s="153" customFormat="1" ht="20.100000000000001" customHeight="1" thickBot="1" x14ac:dyDescent="0.3">
      <c r="A29" s="149"/>
      <c r="B29" s="150"/>
      <c r="C29" s="150"/>
      <c r="D29" s="150"/>
      <c r="E29" s="150"/>
      <c r="F29" s="150"/>
      <c r="G29" s="150"/>
      <c r="H29" s="150"/>
      <c r="I29" s="150"/>
      <c r="J29" s="150"/>
      <c r="K29" s="151" t="s">
        <v>90</v>
      </c>
      <c r="L29" s="152">
        <f>SUM(L12:L28)</f>
        <v>0</v>
      </c>
    </row>
    <row r="30" spans="1:18" x14ac:dyDescent="0.25">
      <c r="A30" s="154"/>
      <c r="B30" s="154"/>
      <c r="C30" s="154"/>
      <c r="D30" s="154"/>
      <c r="E30" s="154"/>
      <c r="F30" s="154"/>
      <c r="G30" s="154"/>
      <c r="H30" s="154"/>
      <c r="I30" s="154"/>
      <c r="J30" s="154"/>
      <c r="K30" s="154"/>
    </row>
    <row r="31" spans="1:18" x14ac:dyDescent="0.25">
      <c r="A31" s="154"/>
      <c r="B31" s="154"/>
      <c r="C31" s="154"/>
      <c r="D31" s="154"/>
      <c r="E31" s="154"/>
      <c r="F31" s="154"/>
      <c r="G31" s="154"/>
      <c r="H31" s="154"/>
      <c r="I31" s="154"/>
      <c r="J31" s="154"/>
      <c r="K31" s="154"/>
      <c r="L31" s="154"/>
    </row>
    <row r="32" spans="1:18" ht="15.75" thickBot="1" x14ac:dyDescent="0.3">
      <c r="A32" s="154"/>
      <c r="B32" s="154"/>
      <c r="C32" s="154"/>
      <c r="D32" s="154"/>
      <c r="E32" s="154"/>
      <c r="F32" s="154"/>
      <c r="G32" s="154"/>
      <c r="H32" s="154"/>
      <c r="I32" s="154"/>
      <c r="J32" s="154"/>
      <c r="K32" s="154"/>
      <c r="L32" s="154"/>
    </row>
    <row r="33" spans="1:14" ht="18.75" customHeight="1" thickBot="1" x14ac:dyDescent="0.35">
      <c r="A33" s="654" t="s">
        <v>89</v>
      </c>
      <c r="B33" s="655"/>
      <c r="C33" s="655"/>
      <c r="D33" s="655"/>
      <c r="E33" s="655"/>
      <c r="F33" s="655"/>
      <c r="G33" s="655"/>
      <c r="H33" s="655"/>
      <c r="I33" s="655"/>
      <c r="J33" s="655"/>
      <c r="K33" s="655"/>
      <c r="L33" s="656"/>
    </row>
    <row r="34" spans="1:14" s="108" customFormat="1" ht="32.1" customHeight="1" thickBot="1" x14ac:dyDescent="0.3">
      <c r="A34" s="155" t="s">
        <v>159</v>
      </c>
      <c r="B34" s="324"/>
      <c r="C34" s="324"/>
      <c r="D34" s="324"/>
      <c r="E34" s="324"/>
      <c r="F34" s="325"/>
      <c r="G34" s="325"/>
      <c r="H34" s="156"/>
      <c r="I34" s="156"/>
      <c r="J34" s="156"/>
      <c r="K34" s="157" t="s">
        <v>10</v>
      </c>
      <c r="L34" s="157" t="s">
        <v>91</v>
      </c>
    </row>
    <row r="35" spans="1:14" s="128" customFormat="1" ht="63.75" thickBot="1" x14ac:dyDescent="0.3">
      <c r="A35" s="124" t="s">
        <v>9</v>
      </c>
      <c r="B35" s="125" t="s">
        <v>92</v>
      </c>
      <c r="C35" s="125" t="s">
        <v>92</v>
      </c>
      <c r="D35" s="125" t="s">
        <v>92</v>
      </c>
      <c r="E35" s="125" t="s">
        <v>92</v>
      </c>
      <c r="F35" s="125" t="s">
        <v>92</v>
      </c>
      <c r="G35" s="125" t="s">
        <v>92</v>
      </c>
      <c r="H35" s="126" t="s">
        <v>93</v>
      </c>
      <c r="I35" s="126" t="s">
        <v>94</v>
      </c>
      <c r="J35" s="126" t="s">
        <v>95</v>
      </c>
      <c r="K35" s="127"/>
      <c r="L35" s="127"/>
    </row>
    <row r="36" spans="1:14" s="108" customFormat="1" ht="30" customHeight="1" x14ac:dyDescent="0.25">
      <c r="A36" s="158" t="s">
        <v>160</v>
      </c>
      <c r="B36" s="318"/>
      <c r="C36" s="318"/>
      <c r="D36" s="318"/>
      <c r="E36" s="318"/>
      <c r="F36" s="319"/>
      <c r="G36" s="319"/>
      <c r="H36" s="130">
        <f t="shared" ref="H36:H42" si="6">SUM(B36:G36)</f>
        <v>0</v>
      </c>
      <c r="I36" s="131">
        <f>'Main WC PPT Tracker'!C10</f>
        <v>0</v>
      </c>
      <c r="J36" s="131">
        <f>SUM(H36+I36)</f>
        <v>0</v>
      </c>
      <c r="K36" s="132">
        <f>'Office Use only'!B37</f>
        <v>250</v>
      </c>
      <c r="L36" s="133">
        <f>J36*K36</f>
        <v>0</v>
      </c>
    </row>
    <row r="37" spans="1:14" s="108" customFormat="1" ht="30" customHeight="1" x14ac:dyDescent="0.25">
      <c r="A37" s="159" t="s">
        <v>161</v>
      </c>
      <c r="B37" s="318"/>
      <c r="C37" s="318"/>
      <c r="D37" s="318"/>
      <c r="E37" s="318"/>
      <c r="F37" s="319"/>
      <c r="G37" s="319"/>
      <c r="H37" s="130">
        <f t="shared" si="6"/>
        <v>0</v>
      </c>
      <c r="I37" s="131">
        <f>'Main WC PPT Tracker'!D10</f>
        <v>0</v>
      </c>
      <c r="J37" s="131">
        <f t="shared" ref="J37:J42" si="7">SUM(H37+I37)</f>
        <v>0</v>
      </c>
      <c r="K37" s="132">
        <f>'Office Use only'!B38</f>
        <v>630</v>
      </c>
      <c r="L37" s="133">
        <f t="shared" ref="L37:L39" si="8">J37*K37</f>
        <v>0</v>
      </c>
    </row>
    <row r="38" spans="1:14" s="108" customFormat="1" ht="30" customHeight="1" x14ac:dyDescent="0.25">
      <c r="A38" s="159" t="s">
        <v>162</v>
      </c>
      <c r="B38" s="318"/>
      <c r="C38" s="318"/>
      <c r="D38" s="318"/>
      <c r="E38" s="318"/>
      <c r="F38" s="319"/>
      <c r="G38" s="319"/>
      <c r="H38" s="130">
        <f t="shared" si="6"/>
        <v>0</v>
      </c>
      <c r="I38" s="131">
        <f>'Main WC PPT Tracker'!E10</f>
        <v>0</v>
      </c>
      <c r="J38" s="131">
        <f t="shared" si="7"/>
        <v>0</v>
      </c>
      <c r="K38" s="132">
        <f>'Office Use only'!B39</f>
        <v>280</v>
      </c>
      <c r="L38" s="133">
        <f t="shared" si="8"/>
        <v>0</v>
      </c>
    </row>
    <row r="39" spans="1:14" s="108" customFormat="1" ht="30" customHeight="1" x14ac:dyDescent="0.25">
      <c r="A39" s="159" t="s">
        <v>163</v>
      </c>
      <c r="B39" s="318"/>
      <c r="C39" s="318"/>
      <c r="D39" s="318"/>
      <c r="E39" s="318"/>
      <c r="F39" s="319"/>
      <c r="G39" s="319"/>
      <c r="H39" s="130">
        <f t="shared" si="6"/>
        <v>0</v>
      </c>
      <c r="I39" s="131">
        <f>'Main WC PPT Tracker'!F10</f>
        <v>0</v>
      </c>
      <c r="J39" s="131">
        <f t="shared" si="7"/>
        <v>0</v>
      </c>
      <c r="K39" s="132">
        <f>'Office Use only'!B41</f>
        <v>190</v>
      </c>
      <c r="L39" s="133">
        <f t="shared" si="8"/>
        <v>0</v>
      </c>
    </row>
    <row r="40" spans="1:14" s="108" customFormat="1" ht="30" customHeight="1" x14ac:dyDescent="0.25">
      <c r="A40" s="159" t="s">
        <v>164</v>
      </c>
      <c r="B40" s="320"/>
      <c r="C40" s="320"/>
      <c r="D40" s="320"/>
      <c r="E40" s="320"/>
      <c r="F40" s="321"/>
      <c r="G40" s="321"/>
      <c r="H40" s="138">
        <f t="shared" si="6"/>
        <v>0</v>
      </c>
      <c r="I40" s="139">
        <f>'Support Service and Wage Adjust'!F32</f>
        <v>0</v>
      </c>
      <c r="J40" s="140">
        <f t="shared" si="7"/>
        <v>0</v>
      </c>
      <c r="K40" s="361"/>
      <c r="L40" s="141">
        <f>J40</f>
        <v>0</v>
      </c>
    </row>
    <row r="41" spans="1:14" s="108" customFormat="1" ht="30" customHeight="1" x14ac:dyDescent="0.25">
      <c r="A41" s="159" t="s">
        <v>165</v>
      </c>
      <c r="B41" s="320"/>
      <c r="C41" s="320"/>
      <c r="D41" s="320"/>
      <c r="E41" s="320"/>
      <c r="F41" s="321"/>
      <c r="G41" s="321"/>
      <c r="H41" s="138">
        <f t="shared" si="6"/>
        <v>0</v>
      </c>
      <c r="I41" s="139">
        <f>'Support Service and Wage Adjust'!F31</f>
        <v>0</v>
      </c>
      <c r="J41" s="140">
        <f t="shared" si="7"/>
        <v>0</v>
      </c>
      <c r="K41" s="361"/>
      <c r="L41" s="141">
        <f>J41</f>
        <v>0</v>
      </c>
    </row>
    <row r="42" spans="1:14" s="108" customFormat="1" ht="30" customHeight="1" x14ac:dyDescent="0.25">
      <c r="A42" s="160" t="s">
        <v>166</v>
      </c>
      <c r="B42" s="320"/>
      <c r="C42" s="320"/>
      <c r="D42" s="320"/>
      <c r="E42" s="320"/>
      <c r="F42" s="321"/>
      <c r="G42" s="321"/>
      <c r="H42" s="138">
        <f t="shared" si="6"/>
        <v>0</v>
      </c>
      <c r="I42" s="139">
        <f>'Support Service and Wage Adjust'!E61</f>
        <v>0</v>
      </c>
      <c r="J42" s="140">
        <f t="shared" si="7"/>
        <v>0</v>
      </c>
      <c r="K42" s="361"/>
      <c r="L42" s="141">
        <f t="shared" ref="L42" si="9">J42</f>
        <v>0</v>
      </c>
    </row>
    <row r="43" spans="1:14" s="108" customFormat="1" ht="30" customHeight="1" x14ac:dyDescent="0.25">
      <c r="A43" s="159" t="s">
        <v>167</v>
      </c>
      <c r="B43" s="657" t="s">
        <v>122</v>
      </c>
      <c r="C43" s="658"/>
      <c r="D43" s="658"/>
      <c r="E43" s="658"/>
      <c r="F43" s="658"/>
      <c r="G43" s="659"/>
      <c r="H43" s="130">
        <f>SUM(B43:G43)</f>
        <v>0</v>
      </c>
      <c r="I43" s="131">
        <f>'Main WC PPT Tracker'!G10</f>
        <v>0</v>
      </c>
      <c r="J43" s="131">
        <f>SUM(H43+I43)</f>
        <v>0</v>
      </c>
      <c r="K43" s="161">
        <f>'Office Use only'!B42</f>
        <v>200</v>
      </c>
      <c r="L43" s="133">
        <f>J43*K43</f>
        <v>0</v>
      </c>
    </row>
    <row r="44" spans="1:14" s="108" customFormat="1" ht="30" customHeight="1" x14ac:dyDescent="0.25">
      <c r="A44" s="159" t="s">
        <v>168</v>
      </c>
      <c r="B44" s="657" t="s">
        <v>122</v>
      </c>
      <c r="C44" s="658"/>
      <c r="D44" s="658"/>
      <c r="E44" s="658"/>
      <c r="F44" s="658"/>
      <c r="G44" s="659"/>
      <c r="H44" s="130">
        <f>SUM(B44:G44)</f>
        <v>0</v>
      </c>
      <c r="I44" s="131">
        <f>'Main WC PPT Tracker'!H10</f>
        <v>0</v>
      </c>
      <c r="J44" s="131">
        <f>SUM(H44+I44)</f>
        <v>0</v>
      </c>
      <c r="K44" s="161">
        <f>'Office Use only'!B43</f>
        <v>300</v>
      </c>
      <c r="L44" s="133">
        <f>J44*K44</f>
        <v>0</v>
      </c>
    </row>
    <row r="45" spans="1:14" s="108" customFormat="1" ht="29.25" customHeight="1" thickBot="1" x14ac:dyDescent="0.3">
      <c r="A45" s="146" t="s">
        <v>182</v>
      </c>
      <c r="B45" s="666" t="s">
        <v>122</v>
      </c>
      <c r="C45" s="666"/>
      <c r="D45" s="666"/>
      <c r="E45" s="666"/>
      <c r="F45" s="666"/>
      <c r="G45" s="666"/>
      <c r="H45" s="666"/>
      <c r="I45" s="147">
        <f>'Main WC PPT Tracker'!I10</f>
        <v>0</v>
      </c>
      <c r="J45" s="144">
        <f>I45</f>
        <v>0</v>
      </c>
      <c r="K45" s="361"/>
      <c r="L45" s="148">
        <f>I45</f>
        <v>0</v>
      </c>
    </row>
    <row r="46" spans="1:14" s="108" customFormat="1" ht="20.100000000000001" customHeight="1" thickBot="1" x14ac:dyDescent="0.3">
      <c r="A46" s="149"/>
      <c r="B46" s="150"/>
      <c r="C46" s="150"/>
      <c r="D46" s="150"/>
      <c r="E46" s="150"/>
      <c r="F46" s="150"/>
      <c r="G46" s="150"/>
      <c r="H46" s="150"/>
      <c r="I46" s="150"/>
      <c r="J46" s="150"/>
      <c r="K46" s="151" t="s">
        <v>90</v>
      </c>
      <c r="L46" s="152">
        <f>SUM(L36:L45)</f>
        <v>0</v>
      </c>
    </row>
    <row r="47" spans="1:14" x14ac:dyDescent="0.25">
      <c r="A47" s="154"/>
      <c r="B47" s="154"/>
      <c r="C47" s="154"/>
      <c r="D47" s="154"/>
      <c r="E47" s="154"/>
      <c r="F47" s="154"/>
      <c r="G47" s="154"/>
      <c r="H47" s="154"/>
      <c r="I47" s="154"/>
      <c r="J47" s="154"/>
      <c r="K47" s="154"/>
      <c r="L47" s="154"/>
    </row>
    <row r="48" spans="1:14" ht="15.75" thickBot="1" x14ac:dyDescent="0.3">
      <c r="B48" s="154"/>
      <c r="C48" s="154"/>
      <c r="D48" s="154"/>
      <c r="E48" s="154"/>
      <c r="F48" s="154"/>
      <c r="G48" s="154"/>
      <c r="H48" s="154"/>
      <c r="I48" s="154"/>
      <c r="J48" s="154"/>
      <c r="K48" s="154"/>
      <c r="L48" s="154"/>
      <c r="M48" s="154"/>
      <c r="N48" s="154"/>
    </row>
    <row r="49" spans="1:21" ht="19.5" thickBot="1" x14ac:dyDescent="0.35">
      <c r="A49" s="654" t="s">
        <v>26</v>
      </c>
      <c r="B49" s="655"/>
      <c r="C49" s="655"/>
      <c r="D49" s="655"/>
      <c r="E49" s="655"/>
      <c r="F49" s="655"/>
      <c r="G49" s="655"/>
      <c r="H49" s="655"/>
      <c r="I49" s="655"/>
      <c r="J49" s="655"/>
      <c r="K49" s="655"/>
      <c r="L49" s="656"/>
      <c r="M49" s="154"/>
      <c r="N49" s="154"/>
    </row>
    <row r="50" spans="1:21" ht="30.75" thickBot="1" x14ac:dyDescent="0.3">
      <c r="A50" s="162" t="s">
        <v>136</v>
      </c>
      <c r="B50" s="326"/>
      <c r="C50" s="326"/>
      <c r="D50" s="326"/>
      <c r="E50" s="326"/>
      <c r="F50" s="327"/>
      <c r="G50" s="327"/>
      <c r="H50" s="163"/>
      <c r="I50" s="163"/>
      <c r="J50" s="163"/>
      <c r="K50" s="164" t="s">
        <v>10</v>
      </c>
      <c r="L50" s="164" t="s">
        <v>91</v>
      </c>
      <c r="M50" s="154"/>
      <c r="N50" s="154"/>
    </row>
    <row r="51" spans="1:21" s="108" customFormat="1" ht="68.25" customHeight="1" thickBot="1" x14ac:dyDescent="0.3">
      <c r="A51" s="124" t="s">
        <v>9</v>
      </c>
      <c r="B51" s="125" t="s">
        <v>92</v>
      </c>
      <c r="C51" s="125" t="s">
        <v>92</v>
      </c>
      <c r="D51" s="125" t="s">
        <v>92</v>
      </c>
      <c r="E51" s="125" t="s">
        <v>92</v>
      </c>
      <c r="F51" s="125" t="s">
        <v>92</v>
      </c>
      <c r="G51" s="125" t="s">
        <v>92</v>
      </c>
      <c r="H51" s="126" t="s">
        <v>93</v>
      </c>
      <c r="I51" s="126" t="s">
        <v>94</v>
      </c>
      <c r="J51" s="126" t="s">
        <v>95</v>
      </c>
      <c r="K51" s="127"/>
      <c r="L51" s="127"/>
      <c r="M51" s="165"/>
      <c r="N51" s="165"/>
    </row>
    <row r="52" spans="1:21" s="108" customFormat="1" ht="29.25" customHeight="1" x14ac:dyDescent="0.25">
      <c r="A52" s="129" t="s">
        <v>46</v>
      </c>
      <c r="B52" s="315"/>
      <c r="C52" s="315"/>
      <c r="D52" s="315"/>
      <c r="E52" s="315"/>
      <c r="F52" s="316"/>
      <c r="G52" s="317"/>
      <c r="H52" s="130">
        <f t="shared" ref="H52:H67" si="10">SUM(B52:G52)</f>
        <v>0</v>
      </c>
      <c r="I52" s="131">
        <f>'LEP CJ-CJump PPT Tracker'!C10</f>
        <v>0</v>
      </c>
      <c r="J52" s="131">
        <f>SUM(H52+I52)</f>
        <v>0</v>
      </c>
      <c r="K52" s="132">
        <f>'Office Use only'!B48</f>
        <v>250</v>
      </c>
      <c r="L52" s="133">
        <f>J52*K52</f>
        <v>0</v>
      </c>
      <c r="M52" s="165"/>
      <c r="N52" s="165"/>
    </row>
    <row r="53" spans="1:21" s="108" customFormat="1" ht="29.25" customHeight="1" x14ac:dyDescent="0.25">
      <c r="A53" s="134" t="s">
        <v>47</v>
      </c>
      <c r="B53" s="318"/>
      <c r="C53" s="318"/>
      <c r="D53" s="318"/>
      <c r="E53" s="318"/>
      <c r="F53" s="319"/>
      <c r="G53" s="319"/>
      <c r="H53" s="130">
        <f t="shared" si="10"/>
        <v>0</v>
      </c>
      <c r="I53" s="131">
        <f>'LEP CJ-CJump PPT Tracker'!D10</f>
        <v>0</v>
      </c>
      <c r="J53" s="131">
        <f t="shared" ref="J53:J67" si="11">SUM(H53+I53)</f>
        <v>0</v>
      </c>
      <c r="K53" s="132">
        <f>'Office Use only'!B49</f>
        <v>630</v>
      </c>
      <c r="L53" s="133">
        <f t="shared" ref="L53:L59" si="12">J53*K53</f>
        <v>0</v>
      </c>
      <c r="M53" s="165"/>
      <c r="N53" s="165"/>
    </row>
    <row r="54" spans="1:21" s="108" customFormat="1" ht="40.5" customHeight="1" x14ac:dyDescent="0.25">
      <c r="A54" s="134" t="s">
        <v>86</v>
      </c>
      <c r="B54" s="318"/>
      <c r="C54" s="318"/>
      <c r="D54" s="318"/>
      <c r="E54" s="318"/>
      <c r="F54" s="319"/>
      <c r="G54" s="319"/>
      <c r="H54" s="130">
        <f t="shared" si="10"/>
        <v>0</v>
      </c>
      <c r="I54" s="131">
        <f>'LEP CJ-CJump PPT Tracker'!E10</f>
        <v>0</v>
      </c>
      <c r="J54" s="131">
        <f t="shared" si="11"/>
        <v>0</v>
      </c>
      <c r="K54" s="306" t="s">
        <v>190</v>
      </c>
      <c r="L54" s="133">
        <f>+P54+U54</f>
        <v>0</v>
      </c>
      <c r="M54" s="135" t="s">
        <v>147</v>
      </c>
      <c r="N54" s="667" t="s">
        <v>146</v>
      </c>
      <c r="O54" s="667"/>
      <c r="P54" s="579">
        <f>IF(J54&gt;0,"$4500.00",0)</f>
        <v>0</v>
      </c>
      <c r="Q54" s="136" t="s">
        <v>145</v>
      </c>
      <c r="R54" s="668" t="s">
        <v>144</v>
      </c>
      <c r="S54" s="668"/>
      <c r="T54" s="580">
        <f>MAX(0,J54-5)</f>
        <v>0</v>
      </c>
      <c r="U54" s="137">
        <f>+T54*475</f>
        <v>0</v>
      </c>
    </row>
    <row r="55" spans="1:21" s="108" customFormat="1" ht="29.25" customHeight="1" x14ac:dyDescent="0.25">
      <c r="A55" s="134" t="s">
        <v>49</v>
      </c>
      <c r="B55" s="318"/>
      <c r="C55" s="318"/>
      <c r="D55" s="318"/>
      <c r="E55" s="318"/>
      <c r="F55" s="319"/>
      <c r="G55" s="319"/>
      <c r="H55" s="130">
        <f t="shared" si="10"/>
        <v>0</v>
      </c>
      <c r="I55" s="131">
        <f>'LEP CJ-CJump PPT Tracker'!F10</f>
        <v>0</v>
      </c>
      <c r="J55" s="131">
        <f t="shared" si="11"/>
        <v>0</v>
      </c>
      <c r="K55" s="132">
        <f>'Office Use only'!B52</f>
        <v>190</v>
      </c>
      <c r="L55" s="133">
        <f t="shared" si="12"/>
        <v>0</v>
      </c>
      <c r="M55" s="165"/>
      <c r="N55" s="165"/>
    </row>
    <row r="56" spans="1:21" s="108" customFormat="1" ht="29.25" customHeight="1" x14ac:dyDescent="0.25">
      <c r="A56" s="134" t="s">
        <v>50</v>
      </c>
      <c r="B56" s="318"/>
      <c r="C56" s="318"/>
      <c r="D56" s="318"/>
      <c r="E56" s="318"/>
      <c r="F56" s="319"/>
      <c r="G56" s="319"/>
      <c r="H56" s="130">
        <f t="shared" si="10"/>
        <v>0</v>
      </c>
      <c r="I56" s="131">
        <f>'LEP CJ-CJump PPT Tracker'!G10</f>
        <v>0</v>
      </c>
      <c r="J56" s="131">
        <f t="shared" si="11"/>
        <v>0</v>
      </c>
      <c r="K56" s="132">
        <f>'Office Use only'!B53</f>
        <v>190</v>
      </c>
      <c r="L56" s="133">
        <f t="shared" si="12"/>
        <v>0</v>
      </c>
      <c r="M56" s="165"/>
      <c r="N56" s="165"/>
    </row>
    <row r="57" spans="1:21" s="108" customFormat="1" ht="29.25" customHeight="1" x14ac:dyDescent="0.25">
      <c r="A57" s="134" t="s">
        <v>51</v>
      </c>
      <c r="B57" s="318"/>
      <c r="C57" s="318"/>
      <c r="D57" s="318"/>
      <c r="E57" s="318"/>
      <c r="F57" s="319"/>
      <c r="G57" s="319"/>
      <c r="H57" s="130">
        <f t="shared" si="10"/>
        <v>0</v>
      </c>
      <c r="I57" s="131">
        <f>'LEP CJ-CJump PPT Tracker'!H10</f>
        <v>0</v>
      </c>
      <c r="J57" s="131">
        <f t="shared" si="11"/>
        <v>0</v>
      </c>
      <c r="K57" s="132">
        <f>'Office Use only'!B54</f>
        <v>1000</v>
      </c>
      <c r="L57" s="133">
        <f t="shared" si="12"/>
        <v>0</v>
      </c>
      <c r="M57" s="165"/>
      <c r="N57" s="165"/>
    </row>
    <row r="58" spans="1:21" s="108" customFormat="1" ht="29.25" customHeight="1" x14ac:dyDescent="0.25">
      <c r="A58" s="134" t="s">
        <v>52</v>
      </c>
      <c r="B58" s="318"/>
      <c r="C58" s="318"/>
      <c r="D58" s="318"/>
      <c r="E58" s="318"/>
      <c r="F58" s="319"/>
      <c r="G58" s="319"/>
      <c r="H58" s="130">
        <f t="shared" si="10"/>
        <v>0</v>
      </c>
      <c r="I58" s="131">
        <f>'LEP CJ-CJump PPT Tracker'!I10</f>
        <v>0</v>
      </c>
      <c r="J58" s="131">
        <f t="shared" si="11"/>
        <v>0</v>
      </c>
      <c r="K58" s="132">
        <f>'Office Use only'!B55</f>
        <v>1000</v>
      </c>
      <c r="L58" s="133">
        <f t="shared" si="12"/>
        <v>0</v>
      </c>
      <c r="M58" s="165"/>
      <c r="N58" s="165"/>
    </row>
    <row r="59" spans="1:21" s="108" customFormat="1" ht="29.25" customHeight="1" x14ac:dyDescent="0.25">
      <c r="A59" s="134" t="s">
        <v>151</v>
      </c>
      <c r="B59" s="318"/>
      <c r="C59" s="318"/>
      <c r="D59" s="318"/>
      <c r="E59" s="318"/>
      <c r="F59" s="319"/>
      <c r="G59" s="319"/>
      <c r="H59" s="130">
        <f t="shared" si="10"/>
        <v>0</v>
      </c>
      <c r="I59" s="131">
        <f>'LEP CJ-CJump PPT Tracker'!J10</f>
        <v>0</v>
      </c>
      <c r="J59" s="131">
        <f t="shared" si="11"/>
        <v>0</v>
      </c>
      <c r="K59" s="132">
        <f>'Office Use only'!B56</f>
        <v>315</v>
      </c>
      <c r="L59" s="133">
        <f t="shared" si="12"/>
        <v>0</v>
      </c>
      <c r="M59" s="165"/>
      <c r="N59" s="165"/>
    </row>
    <row r="60" spans="1:21" s="108" customFormat="1" ht="29.25" customHeight="1" x14ac:dyDescent="0.25">
      <c r="A60" s="134" t="s">
        <v>187</v>
      </c>
      <c r="B60" s="318"/>
      <c r="C60" s="318"/>
      <c r="D60" s="318"/>
      <c r="E60" s="318"/>
      <c r="F60" s="319"/>
      <c r="G60" s="319"/>
      <c r="H60" s="130">
        <f t="shared" ref="H60" si="13">SUM(B60:G60)</f>
        <v>0</v>
      </c>
      <c r="I60" s="131" t="s">
        <v>186</v>
      </c>
      <c r="J60" s="131">
        <f>H60</f>
        <v>0</v>
      </c>
      <c r="K60" s="132">
        <v>2000</v>
      </c>
      <c r="L60" s="133">
        <f t="shared" ref="L60" si="14">J60*K60</f>
        <v>0</v>
      </c>
      <c r="M60" s="165"/>
      <c r="N60" s="165"/>
    </row>
    <row r="61" spans="1:21" s="108" customFormat="1" ht="29.25" customHeight="1" x14ac:dyDescent="0.25">
      <c r="A61" s="134" t="s">
        <v>53</v>
      </c>
      <c r="B61" s="320"/>
      <c r="C61" s="320"/>
      <c r="D61" s="320"/>
      <c r="E61" s="320"/>
      <c r="F61" s="321"/>
      <c r="G61" s="321"/>
      <c r="H61" s="138">
        <f t="shared" si="10"/>
        <v>0</v>
      </c>
      <c r="I61" s="139">
        <f>'Support Service and Wage Adjust'!I32</f>
        <v>0</v>
      </c>
      <c r="J61" s="140">
        <f t="shared" si="11"/>
        <v>0</v>
      </c>
      <c r="K61" s="361"/>
      <c r="L61" s="141">
        <f>J61</f>
        <v>0</v>
      </c>
      <c r="M61" s="165"/>
      <c r="N61" s="165"/>
    </row>
    <row r="62" spans="1:21" s="108" customFormat="1" ht="29.25" customHeight="1" x14ac:dyDescent="0.25">
      <c r="A62" s="134" t="s">
        <v>54</v>
      </c>
      <c r="B62" s="320"/>
      <c r="C62" s="320"/>
      <c r="D62" s="320"/>
      <c r="E62" s="320"/>
      <c r="F62" s="321"/>
      <c r="G62" s="321"/>
      <c r="H62" s="138">
        <f t="shared" si="10"/>
        <v>0</v>
      </c>
      <c r="I62" s="139">
        <f>'Support Service and Wage Adjust'!I31</f>
        <v>0</v>
      </c>
      <c r="J62" s="140">
        <f t="shared" si="11"/>
        <v>0</v>
      </c>
      <c r="K62" s="361"/>
      <c r="L62" s="141">
        <f>J62</f>
        <v>0</v>
      </c>
      <c r="M62" s="165"/>
      <c r="N62" s="165"/>
    </row>
    <row r="63" spans="1:21" s="108" customFormat="1" ht="29.25" customHeight="1" x14ac:dyDescent="0.25">
      <c r="A63" s="134" t="s">
        <v>55</v>
      </c>
      <c r="B63" s="320"/>
      <c r="C63" s="320"/>
      <c r="D63" s="320"/>
      <c r="E63" s="320"/>
      <c r="F63" s="321"/>
      <c r="G63" s="321"/>
      <c r="H63" s="138">
        <f t="shared" si="10"/>
        <v>0</v>
      </c>
      <c r="I63" s="139">
        <f>'Support Service and Wage Adjust'!H60</f>
        <v>0</v>
      </c>
      <c r="J63" s="140">
        <f t="shared" si="11"/>
        <v>0</v>
      </c>
      <c r="K63" s="361"/>
      <c r="L63" s="141">
        <f t="shared" ref="L63:L67" si="15">J63</f>
        <v>0</v>
      </c>
      <c r="M63" s="165"/>
      <c r="N63" s="165"/>
    </row>
    <row r="64" spans="1:21" s="108" customFormat="1" ht="29.25" customHeight="1" x14ac:dyDescent="0.25">
      <c r="A64" s="134" t="s">
        <v>56</v>
      </c>
      <c r="B64" s="320"/>
      <c r="C64" s="320"/>
      <c r="D64" s="320"/>
      <c r="E64" s="320"/>
      <c r="F64" s="321"/>
      <c r="G64" s="321"/>
      <c r="H64" s="138">
        <f t="shared" si="10"/>
        <v>0</v>
      </c>
      <c r="I64" s="139">
        <f>'Support Service and Wage Adjust'!H61</f>
        <v>0</v>
      </c>
      <c r="J64" s="140">
        <f t="shared" si="11"/>
        <v>0</v>
      </c>
      <c r="K64" s="361"/>
      <c r="L64" s="141">
        <f t="shared" si="15"/>
        <v>0</v>
      </c>
      <c r="M64" s="165"/>
      <c r="N64" s="165"/>
    </row>
    <row r="65" spans="1:18" s="359" customFormat="1" ht="29.25" customHeight="1" x14ac:dyDescent="0.25">
      <c r="A65" s="355" t="s">
        <v>210</v>
      </c>
      <c r="B65" s="396"/>
      <c r="C65" s="396"/>
      <c r="D65" s="396"/>
      <c r="E65" s="396"/>
      <c r="F65" s="397"/>
      <c r="G65" s="397"/>
      <c r="H65" s="356">
        <f t="shared" si="10"/>
        <v>0</v>
      </c>
      <c r="I65" s="139">
        <f>'Support Service and Wage Adjust'!H62</f>
        <v>0</v>
      </c>
      <c r="J65" s="357">
        <f t="shared" si="11"/>
        <v>0</v>
      </c>
      <c r="K65" s="361"/>
      <c r="L65" s="358">
        <f t="shared" si="15"/>
        <v>0</v>
      </c>
      <c r="M65" s="165"/>
      <c r="N65" s="165"/>
      <c r="O65" s="108"/>
      <c r="P65" s="108"/>
      <c r="Q65" s="108"/>
      <c r="R65" s="108"/>
    </row>
    <row r="66" spans="1:18" s="359" customFormat="1" ht="29.25" customHeight="1" x14ac:dyDescent="0.25">
      <c r="A66" s="355" t="s">
        <v>211</v>
      </c>
      <c r="B66" s="396"/>
      <c r="C66" s="396"/>
      <c r="D66" s="396"/>
      <c r="E66" s="396"/>
      <c r="F66" s="397"/>
      <c r="G66" s="397"/>
      <c r="H66" s="356">
        <f t="shared" si="10"/>
        <v>0</v>
      </c>
      <c r="I66" s="139">
        <f>'Support Service and Wage Adjust'!H63</f>
        <v>0</v>
      </c>
      <c r="J66" s="357">
        <f t="shared" si="11"/>
        <v>0</v>
      </c>
      <c r="K66" s="361"/>
      <c r="L66" s="358">
        <f t="shared" si="15"/>
        <v>0</v>
      </c>
      <c r="M66" s="165"/>
      <c r="N66" s="165"/>
      <c r="O66" s="108"/>
      <c r="P66" s="108"/>
      <c r="Q66" s="108"/>
      <c r="R66" s="108"/>
    </row>
    <row r="67" spans="1:18" s="108" customFormat="1" ht="29.25" customHeight="1" thickBot="1" x14ac:dyDescent="0.3">
      <c r="A67" s="166" t="s">
        <v>57</v>
      </c>
      <c r="B67" s="328"/>
      <c r="C67" s="328"/>
      <c r="D67" s="328"/>
      <c r="E67" s="328"/>
      <c r="F67" s="329"/>
      <c r="G67" s="329"/>
      <c r="H67" s="138">
        <f t="shared" si="10"/>
        <v>0</v>
      </c>
      <c r="I67" s="139">
        <f>'Support Service and Wage Adjust'!H64</f>
        <v>0</v>
      </c>
      <c r="J67" s="140">
        <f t="shared" si="11"/>
        <v>0</v>
      </c>
      <c r="K67" s="361"/>
      <c r="L67" s="141">
        <f t="shared" si="15"/>
        <v>0</v>
      </c>
      <c r="M67" s="165"/>
      <c r="N67" s="165"/>
    </row>
    <row r="68" spans="1:18" s="108" customFormat="1" ht="29.25" customHeight="1" thickBot="1" x14ac:dyDescent="0.3">
      <c r="A68" s="146" t="s">
        <v>182</v>
      </c>
      <c r="B68" s="666" t="s">
        <v>122</v>
      </c>
      <c r="C68" s="666"/>
      <c r="D68" s="666"/>
      <c r="E68" s="666"/>
      <c r="F68" s="666"/>
      <c r="G68" s="666"/>
      <c r="H68" s="666"/>
      <c r="I68" s="147">
        <f>'LEP CJ-CJump PPT Tracker'!K10</f>
        <v>0</v>
      </c>
      <c r="J68" s="144">
        <f>I68</f>
        <v>0</v>
      </c>
      <c r="K68" s="361"/>
      <c r="L68" s="148">
        <f>I68</f>
        <v>0</v>
      </c>
      <c r="M68" s="165"/>
      <c r="N68" s="165"/>
    </row>
    <row r="69" spans="1:18" ht="16.5" thickBot="1" x14ac:dyDescent="0.3">
      <c r="A69" s="149"/>
      <c r="B69" s="150"/>
      <c r="C69" s="150"/>
      <c r="D69" s="150"/>
      <c r="E69" s="150"/>
      <c r="F69" s="150"/>
      <c r="G69" s="150"/>
      <c r="H69" s="150"/>
      <c r="I69" s="150"/>
      <c r="J69" s="150"/>
      <c r="K69" s="151" t="s">
        <v>90</v>
      </c>
      <c r="L69" s="152">
        <f>SUM(L52:L68)</f>
        <v>0</v>
      </c>
      <c r="M69" s="165"/>
      <c r="N69" s="165"/>
      <c r="O69" s="108"/>
      <c r="P69" s="108"/>
      <c r="Q69" s="108"/>
      <c r="R69" s="108"/>
    </row>
    <row r="70" spans="1:18" x14ac:dyDescent="0.25">
      <c r="B70" s="154"/>
      <c r="C70" s="154"/>
      <c r="D70" s="154"/>
      <c r="E70" s="154"/>
      <c r="F70" s="154"/>
      <c r="G70" s="154"/>
      <c r="H70" s="154"/>
      <c r="I70" s="154"/>
      <c r="J70" s="154"/>
      <c r="K70" s="154"/>
      <c r="L70" s="154"/>
      <c r="M70" s="154"/>
      <c r="N70" s="154"/>
    </row>
    <row r="71" spans="1:18" ht="15.75" thickBot="1" x14ac:dyDescent="0.3">
      <c r="B71" s="154"/>
      <c r="C71" s="154"/>
      <c r="D71" s="154"/>
      <c r="E71" s="154"/>
      <c r="F71" s="154"/>
      <c r="G71" s="154"/>
      <c r="H71" s="154"/>
      <c r="I71" s="154"/>
      <c r="J71" s="154"/>
      <c r="K71" s="154"/>
      <c r="L71" s="154"/>
      <c r="M71" s="154"/>
    </row>
    <row r="72" spans="1:18" s="114" customFormat="1" ht="20.25" x14ac:dyDescent="0.3">
      <c r="A72" s="663" t="s">
        <v>99</v>
      </c>
      <c r="B72" s="664"/>
      <c r="C72" s="664"/>
      <c r="D72" s="664"/>
      <c r="E72" s="664"/>
      <c r="F72" s="664"/>
      <c r="G72" s="664"/>
      <c r="H72" s="664"/>
      <c r="I72" s="664"/>
      <c r="J72" s="664"/>
      <c r="K72" s="665"/>
    </row>
    <row r="73" spans="1:18" s="109" customFormat="1" ht="15" customHeight="1" thickBot="1" x14ac:dyDescent="0.3">
      <c r="A73" s="167" t="s">
        <v>96</v>
      </c>
      <c r="B73" s="168">
        <f>SUM(L69+L46+L29)</f>
        <v>0</v>
      </c>
      <c r="F73" s="169"/>
      <c r="G73" s="169"/>
      <c r="H73" s="169"/>
      <c r="K73" s="170"/>
    </row>
    <row r="74" spans="1:18" s="109" customFormat="1" ht="15" customHeight="1" thickBot="1" x14ac:dyDescent="0.3">
      <c r="A74" s="171"/>
      <c r="E74" s="660" t="s">
        <v>84</v>
      </c>
      <c r="F74" s="661"/>
      <c r="G74" s="661"/>
      <c r="H74" s="662"/>
      <c r="K74" s="170"/>
    </row>
    <row r="75" spans="1:18" s="109" customFormat="1" ht="15" customHeight="1" thickBot="1" x14ac:dyDescent="0.3">
      <c r="A75" s="171"/>
      <c r="E75" s="172" t="s">
        <v>61</v>
      </c>
      <c r="F75" s="172" t="s">
        <v>62</v>
      </c>
      <c r="G75" s="172" t="s">
        <v>63</v>
      </c>
      <c r="H75" s="172" t="s">
        <v>64</v>
      </c>
      <c r="I75" s="173"/>
      <c r="J75" s="173"/>
      <c r="K75" s="170"/>
    </row>
    <row r="76" spans="1:18" s="109" customFormat="1" ht="15" customHeight="1" thickBot="1" x14ac:dyDescent="0.3">
      <c r="A76" s="167" t="s">
        <v>97</v>
      </c>
      <c r="B76" s="174">
        <f>SUM(E76:H76)</f>
        <v>0</v>
      </c>
      <c r="D76" s="175" t="s">
        <v>75</v>
      </c>
      <c r="E76" s="174">
        <f>SUM(L12:L20)+L28</f>
        <v>0</v>
      </c>
      <c r="F76" s="174">
        <f>L21</f>
        <v>0</v>
      </c>
      <c r="G76" s="174">
        <f>L22</f>
        <v>0</v>
      </c>
      <c r="H76" s="174">
        <f>SUM(L23:L27)</f>
        <v>0</v>
      </c>
      <c r="K76" s="170"/>
    </row>
    <row r="77" spans="1:18" s="109" customFormat="1" ht="15" customHeight="1" thickBot="1" x14ac:dyDescent="0.3">
      <c r="A77" s="167" t="s">
        <v>169</v>
      </c>
      <c r="B77" s="174">
        <f>SUM(E77:H77)</f>
        <v>0</v>
      </c>
      <c r="D77" s="175" t="s">
        <v>170</v>
      </c>
      <c r="E77" s="174">
        <f>SUM(L36:L39)+L45</f>
        <v>0</v>
      </c>
      <c r="F77" s="174">
        <f>L40</f>
        <v>0</v>
      </c>
      <c r="G77" s="174">
        <f>L41+L43+L44</f>
        <v>0</v>
      </c>
      <c r="H77" s="174">
        <f>L42</f>
        <v>0</v>
      </c>
      <c r="K77" s="170"/>
    </row>
    <row r="78" spans="1:18" s="109" customFormat="1" ht="15" customHeight="1" thickBot="1" x14ac:dyDescent="0.3">
      <c r="A78" s="167" t="s">
        <v>98</v>
      </c>
      <c r="B78" s="174">
        <f>SUM(E78:H78)</f>
        <v>0</v>
      </c>
      <c r="D78" s="175" t="s">
        <v>85</v>
      </c>
      <c r="E78" s="174">
        <f>SUM(L52:L60)+L68</f>
        <v>0</v>
      </c>
      <c r="F78" s="174">
        <f>L61</f>
        <v>0</v>
      </c>
      <c r="G78" s="174">
        <f>L62</f>
        <v>0</v>
      </c>
      <c r="H78" s="174">
        <f>SUM(L63:L67)</f>
        <v>0</v>
      </c>
      <c r="K78" s="170"/>
    </row>
    <row r="79" spans="1:18" s="109" customFormat="1" ht="15" customHeight="1" x14ac:dyDescent="0.25">
      <c r="A79" s="176" t="s">
        <v>90</v>
      </c>
      <c r="B79" s="177">
        <f>SUM(B76:B78)</f>
        <v>0</v>
      </c>
      <c r="D79" s="175"/>
      <c r="E79" s="177"/>
      <c r="F79" s="177"/>
      <c r="G79" s="177"/>
      <c r="H79" s="177"/>
      <c r="K79" s="170"/>
    </row>
    <row r="80" spans="1:18" s="109" customFormat="1" ht="15" customHeight="1" x14ac:dyDescent="0.25">
      <c r="A80" s="176"/>
      <c r="B80" s="177"/>
      <c r="E80" s="177"/>
      <c r="F80" s="177"/>
      <c r="G80" s="177"/>
      <c r="H80" s="177"/>
      <c r="K80" s="170"/>
    </row>
    <row r="81" spans="1:16" s="109" customFormat="1" ht="15" customHeight="1" x14ac:dyDescent="0.25">
      <c r="A81" s="176"/>
      <c r="B81" s="177"/>
      <c r="D81" s="175"/>
      <c r="E81" s="177"/>
      <c r="F81" s="177"/>
      <c r="G81" s="177"/>
      <c r="H81" s="177"/>
      <c r="K81" s="170"/>
    </row>
    <row r="82" spans="1:16" s="109" customFormat="1" ht="15" customHeight="1" thickBot="1" x14ac:dyDescent="0.3">
      <c r="A82" s="178"/>
      <c r="B82" s="169"/>
      <c r="C82" s="169"/>
      <c r="D82" s="169"/>
      <c r="E82" s="169"/>
      <c r="F82" s="169"/>
      <c r="G82" s="169"/>
      <c r="H82" s="169"/>
      <c r="I82" s="169"/>
      <c r="J82" s="169"/>
      <c r="K82" s="179"/>
      <c r="N82" s="180"/>
      <c r="O82" s="180"/>
      <c r="P82" s="180"/>
    </row>
    <row r="83" spans="1:16" s="114" customFormat="1" ht="26.1" customHeight="1" x14ac:dyDescent="0.25">
      <c r="N83" s="180"/>
      <c r="O83" s="180"/>
      <c r="P83" s="180"/>
    </row>
    <row r="84" spans="1:16" x14ac:dyDescent="0.25">
      <c r="B84" s="154"/>
      <c r="C84" s="154"/>
      <c r="D84" s="154"/>
      <c r="E84" s="154"/>
      <c r="F84" s="154"/>
      <c r="G84" s="154"/>
      <c r="H84" s="154"/>
      <c r="I84" s="154"/>
      <c r="J84" s="154"/>
      <c r="K84" s="154"/>
      <c r="L84" s="154"/>
      <c r="M84" s="154"/>
      <c r="N84" s="154"/>
    </row>
    <row r="85" spans="1:16" x14ac:dyDescent="0.25">
      <c r="B85" s="154"/>
      <c r="C85" s="154"/>
      <c r="D85" s="154"/>
      <c r="E85" s="154"/>
      <c r="F85" s="154"/>
      <c r="G85" s="154"/>
      <c r="H85" s="154"/>
      <c r="I85" s="154"/>
      <c r="J85" s="154"/>
      <c r="K85" s="154"/>
      <c r="L85" s="154"/>
      <c r="M85" s="154"/>
      <c r="N85" s="154"/>
    </row>
    <row r="86" spans="1:16" x14ac:dyDescent="0.25">
      <c r="B86" s="154"/>
      <c r="C86" s="154"/>
      <c r="D86" s="154"/>
      <c r="E86" s="154"/>
      <c r="F86" s="154"/>
      <c r="G86" s="154"/>
      <c r="H86" s="154"/>
      <c r="I86" s="154"/>
      <c r="J86" s="154"/>
      <c r="K86" s="154"/>
      <c r="L86" s="154"/>
      <c r="M86" s="154"/>
      <c r="N86" s="154"/>
    </row>
    <row r="87" spans="1:16" x14ac:dyDescent="0.25">
      <c r="B87" s="154"/>
      <c r="C87" s="154"/>
      <c r="D87" s="154"/>
      <c r="E87" s="154"/>
      <c r="F87" s="154"/>
      <c r="G87" s="154"/>
      <c r="H87" s="154"/>
      <c r="I87" s="154"/>
      <c r="J87" s="154"/>
      <c r="K87" s="154"/>
      <c r="L87" s="154"/>
      <c r="M87" s="154"/>
      <c r="N87" s="154"/>
    </row>
    <row r="88" spans="1:16" x14ac:dyDescent="0.25">
      <c r="B88" s="154"/>
      <c r="C88" s="154"/>
      <c r="D88" s="154"/>
      <c r="E88" s="154"/>
      <c r="F88" s="154"/>
      <c r="G88" s="154"/>
      <c r="H88" s="154"/>
      <c r="I88" s="154"/>
      <c r="J88" s="154"/>
      <c r="K88" s="154"/>
      <c r="L88" s="154"/>
      <c r="M88" s="154"/>
      <c r="N88" s="154"/>
    </row>
    <row r="89" spans="1:16" x14ac:dyDescent="0.25">
      <c r="B89" s="154"/>
      <c r="C89" s="154"/>
      <c r="D89" s="154"/>
      <c r="E89" s="154"/>
      <c r="F89" s="154"/>
      <c r="G89" s="154"/>
      <c r="H89" s="154"/>
      <c r="I89" s="154"/>
      <c r="J89" s="154"/>
      <c r="K89" s="154"/>
      <c r="L89" s="154"/>
      <c r="M89" s="154"/>
      <c r="N89" s="154"/>
    </row>
    <row r="90" spans="1:16" x14ac:dyDescent="0.25">
      <c r="B90" s="154"/>
      <c r="C90" s="154"/>
      <c r="D90" s="154"/>
      <c r="E90" s="154"/>
      <c r="F90" s="154"/>
      <c r="G90" s="154"/>
      <c r="H90" s="154"/>
      <c r="I90" s="154"/>
      <c r="J90" s="154"/>
      <c r="K90" s="154"/>
      <c r="L90" s="154"/>
      <c r="M90" s="154"/>
      <c r="N90" s="154"/>
    </row>
    <row r="91" spans="1:16" x14ac:dyDescent="0.25">
      <c r="B91" s="154"/>
      <c r="C91" s="154"/>
      <c r="D91" s="154"/>
      <c r="E91" s="154"/>
      <c r="F91" s="154"/>
      <c r="G91" s="154"/>
      <c r="H91" s="154"/>
      <c r="I91" s="154"/>
      <c r="J91" s="154"/>
      <c r="K91" s="154"/>
      <c r="L91" s="154"/>
      <c r="M91" s="154"/>
      <c r="N91" s="154"/>
    </row>
    <row r="92" spans="1:16" x14ac:dyDescent="0.25">
      <c r="B92" s="154"/>
      <c r="C92" s="154"/>
      <c r="D92" s="154"/>
      <c r="E92" s="154"/>
      <c r="F92" s="154"/>
      <c r="G92" s="154"/>
      <c r="H92" s="154"/>
      <c r="I92" s="154"/>
      <c r="J92" s="154"/>
      <c r="K92" s="154"/>
      <c r="L92" s="154"/>
      <c r="M92" s="154"/>
      <c r="N92" s="154"/>
    </row>
    <row r="93" spans="1:16" x14ac:dyDescent="0.25">
      <c r="B93" s="154"/>
      <c r="C93" s="154"/>
      <c r="D93" s="154"/>
      <c r="E93" s="154"/>
      <c r="F93" s="154"/>
      <c r="G93" s="154"/>
      <c r="H93" s="154"/>
      <c r="I93" s="154"/>
      <c r="J93" s="154"/>
      <c r="K93" s="154"/>
      <c r="L93" s="154"/>
      <c r="M93" s="154"/>
      <c r="N93" s="154"/>
    </row>
    <row r="94" spans="1:16" x14ac:dyDescent="0.25">
      <c r="B94" s="154"/>
      <c r="C94" s="154"/>
      <c r="D94" s="154"/>
      <c r="E94" s="154"/>
      <c r="F94" s="154"/>
      <c r="G94" s="154"/>
      <c r="H94" s="154"/>
      <c r="I94" s="154"/>
      <c r="J94" s="154"/>
      <c r="K94" s="154"/>
      <c r="L94" s="154"/>
      <c r="M94" s="154"/>
      <c r="N94" s="154"/>
    </row>
    <row r="95" spans="1:16" x14ac:dyDescent="0.25">
      <c r="B95" s="154"/>
      <c r="C95" s="154"/>
      <c r="D95" s="154"/>
      <c r="E95" s="154"/>
      <c r="F95" s="154"/>
      <c r="G95" s="154"/>
      <c r="H95" s="154"/>
      <c r="I95" s="154"/>
      <c r="J95" s="154"/>
      <c r="K95" s="154"/>
      <c r="L95" s="154"/>
      <c r="M95" s="154"/>
      <c r="N95" s="154"/>
    </row>
    <row r="96" spans="1:16" x14ac:dyDescent="0.25">
      <c r="B96" s="154"/>
      <c r="C96" s="154"/>
      <c r="D96" s="154"/>
      <c r="E96" s="154"/>
      <c r="F96" s="154"/>
      <c r="G96" s="154"/>
      <c r="H96" s="154"/>
      <c r="I96" s="154"/>
      <c r="J96" s="154"/>
      <c r="K96" s="154"/>
      <c r="L96" s="154"/>
      <c r="M96" s="154"/>
      <c r="N96" s="154"/>
    </row>
    <row r="97" spans="2:14" x14ac:dyDescent="0.25">
      <c r="B97" s="154"/>
      <c r="C97" s="154"/>
      <c r="D97" s="154"/>
      <c r="E97" s="154"/>
      <c r="F97" s="154"/>
      <c r="G97" s="154"/>
      <c r="H97" s="154"/>
      <c r="I97" s="154"/>
      <c r="J97" s="154"/>
      <c r="K97" s="154"/>
      <c r="L97" s="154"/>
      <c r="M97" s="154"/>
      <c r="N97" s="154"/>
    </row>
    <row r="98" spans="2:14" x14ac:dyDescent="0.25">
      <c r="B98" s="154"/>
      <c r="C98" s="154"/>
      <c r="D98" s="154"/>
      <c r="E98" s="154"/>
      <c r="F98" s="154"/>
      <c r="G98" s="154"/>
      <c r="H98" s="154"/>
      <c r="I98" s="154"/>
      <c r="J98" s="154"/>
      <c r="K98" s="154"/>
      <c r="L98" s="154"/>
      <c r="M98" s="154"/>
      <c r="N98" s="154"/>
    </row>
    <row r="99" spans="2:14" x14ac:dyDescent="0.25">
      <c r="B99" s="154"/>
      <c r="C99" s="154"/>
      <c r="D99" s="154"/>
      <c r="E99" s="154"/>
      <c r="F99" s="154"/>
      <c r="G99" s="154"/>
      <c r="H99" s="154"/>
      <c r="I99" s="154"/>
      <c r="J99" s="154"/>
      <c r="K99" s="154"/>
      <c r="L99" s="154"/>
      <c r="M99" s="154"/>
      <c r="N99" s="154"/>
    </row>
    <row r="100" spans="2:14" x14ac:dyDescent="0.25">
      <c r="B100" s="154"/>
      <c r="C100" s="154"/>
      <c r="D100" s="154"/>
      <c r="E100" s="154"/>
      <c r="F100" s="154"/>
      <c r="G100" s="154"/>
      <c r="H100" s="154"/>
      <c r="I100" s="154"/>
      <c r="J100" s="154"/>
      <c r="K100" s="154"/>
      <c r="L100" s="154"/>
      <c r="M100" s="154"/>
      <c r="N100" s="154"/>
    </row>
    <row r="101" spans="2:14" x14ac:dyDescent="0.25">
      <c r="B101" s="154"/>
      <c r="C101" s="154"/>
      <c r="D101" s="154"/>
      <c r="E101" s="154"/>
      <c r="F101" s="154"/>
      <c r="G101" s="154"/>
      <c r="H101" s="154"/>
      <c r="I101" s="154"/>
      <c r="J101" s="154"/>
      <c r="K101" s="154"/>
      <c r="L101" s="154"/>
      <c r="M101" s="154"/>
      <c r="N101" s="154"/>
    </row>
    <row r="102" spans="2:14" x14ac:dyDescent="0.25">
      <c r="B102" s="154"/>
      <c r="C102" s="154"/>
      <c r="D102" s="154"/>
      <c r="E102" s="154"/>
      <c r="F102" s="154"/>
      <c r="G102" s="154"/>
      <c r="H102" s="154"/>
      <c r="I102" s="154"/>
      <c r="J102" s="154"/>
      <c r="K102" s="154"/>
      <c r="L102" s="154"/>
      <c r="M102" s="154"/>
      <c r="N102" s="154"/>
    </row>
    <row r="103" spans="2:14" x14ac:dyDescent="0.25">
      <c r="B103" s="154"/>
      <c r="C103" s="154"/>
      <c r="D103" s="154"/>
      <c r="E103" s="154"/>
      <c r="F103" s="154"/>
      <c r="G103" s="154"/>
      <c r="H103" s="154"/>
      <c r="I103" s="154"/>
      <c r="J103" s="154"/>
      <c r="K103" s="154"/>
      <c r="L103" s="154"/>
      <c r="M103" s="154"/>
      <c r="N103" s="154"/>
    </row>
    <row r="104" spans="2:14" x14ac:dyDescent="0.25">
      <c r="B104" s="154"/>
      <c r="C104" s="154"/>
      <c r="D104" s="154"/>
      <c r="E104" s="154"/>
      <c r="F104" s="154"/>
      <c r="G104" s="154"/>
      <c r="H104" s="154"/>
      <c r="I104" s="154"/>
      <c r="J104" s="154"/>
      <c r="K104" s="154"/>
      <c r="L104" s="154"/>
      <c r="M104" s="154"/>
      <c r="N104" s="154"/>
    </row>
    <row r="105" spans="2:14" x14ac:dyDescent="0.25">
      <c r="B105" s="154"/>
      <c r="C105" s="154"/>
      <c r="D105" s="154"/>
      <c r="E105" s="154"/>
      <c r="F105" s="154"/>
      <c r="G105" s="154"/>
      <c r="H105" s="154"/>
      <c r="I105" s="154"/>
      <c r="J105" s="154"/>
      <c r="K105" s="154"/>
      <c r="L105" s="154"/>
      <c r="M105" s="154"/>
      <c r="N105" s="154"/>
    </row>
    <row r="106" spans="2:14" x14ac:dyDescent="0.25">
      <c r="B106" s="154"/>
      <c r="C106" s="154"/>
      <c r="D106" s="154"/>
      <c r="E106" s="154"/>
      <c r="F106" s="154"/>
      <c r="G106" s="154"/>
      <c r="H106" s="154"/>
      <c r="I106" s="154"/>
      <c r="J106" s="154"/>
      <c r="K106" s="154"/>
      <c r="L106" s="154"/>
      <c r="M106" s="154"/>
      <c r="N106" s="154"/>
    </row>
    <row r="107" spans="2:14" x14ac:dyDescent="0.25">
      <c r="B107" s="154"/>
      <c r="C107" s="154"/>
      <c r="D107" s="154"/>
      <c r="E107" s="154"/>
      <c r="F107" s="154"/>
      <c r="G107" s="154"/>
      <c r="H107" s="154"/>
      <c r="I107" s="154"/>
      <c r="J107" s="154"/>
      <c r="K107" s="154"/>
      <c r="L107" s="154"/>
      <c r="M107" s="154"/>
      <c r="N107" s="154"/>
    </row>
    <row r="108" spans="2:14" x14ac:dyDescent="0.25">
      <c r="B108" s="154"/>
      <c r="C108" s="154"/>
      <c r="D108" s="154"/>
      <c r="E108" s="154"/>
      <c r="F108" s="154"/>
      <c r="G108" s="154"/>
      <c r="H108" s="154"/>
      <c r="I108" s="154"/>
      <c r="J108" s="154"/>
      <c r="K108" s="154"/>
      <c r="L108" s="154"/>
      <c r="M108" s="154"/>
      <c r="N108" s="154"/>
    </row>
    <row r="109" spans="2:14" x14ac:dyDescent="0.25">
      <c r="B109" s="154"/>
      <c r="C109" s="154"/>
      <c r="D109" s="154"/>
      <c r="E109" s="154"/>
      <c r="F109" s="154"/>
      <c r="G109" s="154"/>
      <c r="H109" s="154"/>
      <c r="I109" s="154"/>
      <c r="J109" s="154"/>
      <c r="K109" s="154"/>
      <c r="L109" s="154"/>
      <c r="M109" s="154"/>
      <c r="N109" s="154"/>
    </row>
    <row r="110" spans="2:14" x14ac:dyDescent="0.25">
      <c r="B110" s="154"/>
      <c r="C110" s="154"/>
      <c r="D110" s="154"/>
      <c r="E110" s="154"/>
      <c r="F110" s="154"/>
      <c r="G110" s="154"/>
      <c r="H110" s="154"/>
      <c r="I110" s="154"/>
      <c r="J110" s="154"/>
      <c r="K110" s="154"/>
      <c r="L110" s="154"/>
      <c r="M110" s="154"/>
      <c r="N110" s="154"/>
    </row>
    <row r="111" spans="2:14" x14ac:dyDescent="0.25">
      <c r="B111" s="154"/>
      <c r="C111" s="154"/>
      <c r="D111" s="154"/>
      <c r="E111" s="154"/>
      <c r="F111" s="154"/>
      <c r="G111" s="154"/>
      <c r="H111" s="154"/>
      <c r="I111" s="154"/>
      <c r="J111" s="154"/>
      <c r="K111" s="154"/>
      <c r="L111" s="154"/>
      <c r="M111" s="154"/>
      <c r="N111" s="154"/>
    </row>
    <row r="112" spans="2:14" x14ac:dyDescent="0.25">
      <c r="B112" s="154"/>
      <c r="C112" s="154"/>
      <c r="D112" s="154"/>
      <c r="E112" s="154"/>
      <c r="F112" s="154"/>
      <c r="G112" s="154"/>
      <c r="H112" s="154"/>
      <c r="I112" s="154"/>
      <c r="J112" s="154"/>
      <c r="K112" s="154"/>
      <c r="L112" s="154"/>
      <c r="M112" s="154"/>
      <c r="N112" s="154"/>
    </row>
    <row r="113" spans="2:14" x14ac:dyDescent="0.25">
      <c r="B113" s="154"/>
      <c r="C113" s="154"/>
      <c r="D113" s="154"/>
      <c r="E113" s="154"/>
      <c r="F113" s="154"/>
      <c r="G113" s="154"/>
      <c r="H113" s="154"/>
      <c r="I113" s="154"/>
      <c r="J113" s="154"/>
      <c r="K113" s="154"/>
      <c r="L113" s="154"/>
      <c r="M113" s="154"/>
      <c r="N113" s="154"/>
    </row>
    <row r="114" spans="2:14" x14ac:dyDescent="0.25">
      <c r="B114" s="154"/>
      <c r="C114" s="154"/>
      <c r="D114" s="154"/>
      <c r="E114" s="154"/>
      <c r="F114" s="154"/>
      <c r="G114" s="154"/>
      <c r="H114" s="154"/>
      <c r="I114" s="154"/>
      <c r="J114" s="154"/>
      <c r="K114" s="154"/>
      <c r="L114" s="154"/>
      <c r="M114" s="154"/>
      <c r="N114" s="154"/>
    </row>
    <row r="115" spans="2:14" x14ac:dyDescent="0.25">
      <c r="B115" s="154"/>
      <c r="C115" s="154"/>
      <c r="D115" s="154"/>
      <c r="E115" s="154"/>
      <c r="F115" s="154"/>
      <c r="G115" s="154"/>
      <c r="H115" s="154"/>
      <c r="I115" s="154"/>
      <c r="J115" s="154"/>
      <c r="K115" s="154"/>
      <c r="L115" s="154"/>
      <c r="M115" s="154"/>
      <c r="N115" s="154"/>
    </row>
    <row r="116" spans="2:14" x14ac:dyDescent="0.25">
      <c r="B116" s="154"/>
      <c r="C116" s="154"/>
      <c r="D116" s="154"/>
      <c r="E116" s="154"/>
      <c r="F116" s="154"/>
      <c r="G116" s="154"/>
      <c r="H116" s="154"/>
      <c r="I116" s="154"/>
      <c r="J116" s="154"/>
      <c r="K116" s="154"/>
      <c r="L116" s="154"/>
      <c r="M116" s="154"/>
      <c r="N116" s="154"/>
    </row>
    <row r="117" spans="2:14" x14ac:dyDescent="0.25">
      <c r="B117" s="154"/>
      <c r="C117" s="154"/>
      <c r="D117" s="154"/>
      <c r="E117" s="154"/>
      <c r="F117" s="154"/>
      <c r="G117" s="154"/>
      <c r="H117" s="154"/>
      <c r="I117" s="154"/>
      <c r="J117" s="154"/>
      <c r="K117" s="154"/>
      <c r="L117" s="154"/>
      <c r="M117" s="154"/>
      <c r="N117" s="154"/>
    </row>
    <row r="118" spans="2:14" x14ac:dyDescent="0.25">
      <c r="B118" s="154"/>
      <c r="C118" s="154"/>
      <c r="D118" s="154"/>
      <c r="E118" s="154"/>
      <c r="F118" s="154"/>
      <c r="G118" s="154"/>
      <c r="H118" s="154"/>
      <c r="I118" s="154"/>
      <c r="J118" s="154"/>
      <c r="K118" s="154"/>
      <c r="L118" s="154"/>
      <c r="M118" s="154"/>
      <c r="N118" s="154"/>
    </row>
    <row r="119" spans="2:14" x14ac:dyDescent="0.25">
      <c r="B119" s="154"/>
      <c r="C119" s="154"/>
      <c r="D119" s="154"/>
      <c r="E119" s="154"/>
      <c r="F119" s="154"/>
      <c r="G119" s="154"/>
      <c r="H119" s="154"/>
      <c r="I119" s="154"/>
      <c r="J119" s="154"/>
      <c r="K119" s="154"/>
      <c r="L119" s="154"/>
      <c r="M119" s="154"/>
      <c r="N119" s="154"/>
    </row>
    <row r="120" spans="2:14" x14ac:dyDescent="0.25">
      <c r="B120" s="154"/>
      <c r="C120" s="154"/>
      <c r="D120" s="154"/>
      <c r="E120" s="154"/>
      <c r="F120" s="154"/>
      <c r="G120" s="154"/>
      <c r="H120" s="154"/>
      <c r="I120" s="154"/>
      <c r="J120" s="154"/>
      <c r="K120" s="154"/>
      <c r="L120" s="154"/>
      <c r="M120" s="154"/>
      <c r="N120" s="154"/>
    </row>
    <row r="121" spans="2:14" x14ac:dyDescent="0.25">
      <c r="B121" s="154"/>
      <c r="C121" s="154"/>
      <c r="D121" s="154"/>
      <c r="E121" s="154"/>
      <c r="F121" s="154"/>
      <c r="G121" s="154"/>
      <c r="H121" s="154"/>
      <c r="I121" s="154"/>
      <c r="J121" s="154"/>
      <c r="K121" s="154"/>
      <c r="L121" s="154"/>
      <c r="M121" s="154"/>
      <c r="N121" s="154"/>
    </row>
    <row r="122" spans="2:14" x14ac:dyDescent="0.25">
      <c r="B122" s="154"/>
      <c r="C122" s="154"/>
      <c r="D122" s="154"/>
      <c r="E122" s="154"/>
      <c r="F122" s="154"/>
      <c r="G122" s="154"/>
      <c r="H122" s="154"/>
      <c r="I122" s="154"/>
      <c r="J122" s="154"/>
      <c r="K122" s="154"/>
      <c r="L122" s="154"/>
      <c r="M122" s="154"/>
      <c r="N122" s="154"/>
    </row>
    <row r="123" spans="2:14" x14ac:dyDescent="0.25">
      <c r="B123" s="154"/>
      <c r="C123" s="154"/>
      <c r="D123" s="154"/>
      <c r="E123" s="154"/>
      <c r="F123" s="154"/>
      <c r="G123" s="154"/>
      <c r="H123" s="154"/>
      <c r="I123" s="154"/>
      <c r="J123" s="154"/>
      <c r="K123" s="154"/>
      <c r="L123" s="154"/>
      <c r="M123" s="154"/>
      <c r="N123" s="154"/>
    </row>
    <row r="124" spans="2:14" x14ac:dyDescent="0.25">
      <c r="B124" s="154"/>
      <c r="C124" s="154"/>
      <c r="D124" s="154"/>
      <c r="E124" s="154"/>
      <c r="F124" s="154"/>
      <c r="G124" s="154"/>
      <c r="H124" s="154"/>
      <c r="I124" s="154"/>
      <c r="J124" s="154"/>
      <c r="K124" s="154"/>
      <c r="L124" s="154"/>
      <c r="M124" s="154"/>
      <c r="N124" s="154"/>
    </row>
    <row r="125" spans="2:14" x14ac:dyDescent="0.25">
      <c r="B125" s="154"/>
      <c r="C125" s="154"/>
      <c r="D125" s="154"/>
      <c r="E125" s="154"/>
      <c r="F125" s="154"/>
      <c r="G125" s="154"/>
      <c r="H125" s="154"/>
      <c r="I125" s="154"/>
      <c r="J125" s="154"/>
      <c r="K125" s="154"/>
      <c r="L125" s="154"/>
      <c r="M125" s="154"/>
      <c r="N125" s="154"/>
    </row>
    <row r="126" spans="2:14" x14ac:dyDescent="0.25">
      <c r="B126" s="154"/>
      <c r="C126" s="154"/>
      <c r="D126" s="154"/>
      <c r="E126" s="154"/>
      <c r="F126" s="154"/>
      <c r="G126" s="154"/>
      <c r="H126" s="154"/>
      <c r="I126" s="154"/>
      <c r="J126" s="154"/>
      <c r="K126" s="154"/>
      <c r="L126" s="154"/>
      <c r="M126" s="154"/>
      <c r="N126" s="154"/>
    </row>
    <row r="127" spans="2:14" x14ac:dyDescent="0.25">
      <c r="B127" s="154"/>
      <c r="C127" s="154"/>
      <c r="D127" s="154"/>
      <c r="E127" s="154"/>
      <c r="F127" s="154"/>
      <c r="G127" s="154"/>
      <c r="H127" s="154"/>
      <c r="I127" s="154"/>
      <c r="J127" s="154"/>
      <c r="K127" s="154"/>
      <c r="L127" s="154"/>
      <c r="M127" s="154"/>
      <c r="N127" s="154"/>
    </row>
    <row r="128" spans="2:14" x14ac:dyDescent="0.25">
      <c r="B128" s="154"/>
      <c r="C128" s="154"/>
      <c r="D128" s="154"/>
      <c r="E128" s="154"/>
      <c r="F128" s="154"/>
      <c r="G128" s="154"/>
      <c r="H128" s="154"/>
      <c r="I128" s="154"/>
      <c r="J128" s="154"/>
      <c r="K128" s="154"/>
      <c r="L128" s="154"/>
      <c r="M128" s="154"/>
      <c r="N128" s="154"/>
    </row>
    <row r="129" spans="2:14" x14ac:dyDescent="0.25">
      <c r="B129" s="154"/>
      <c r="C129" s="154"/>
      <c r="D129" s="154"/>
      <c r="E129" s="154"/>
      <c r="F129" s="154"/>
      <c r="G129" s="154"/>
      <c r="H129" s="154"/>
      <c r="I129" s="154"/>
      <c r="J129" s="154"/>
      <c r="K129" s="154"/>
      <c r="L129" s="154"/>
      <c r="M129" s="154"/>
      <c r="N129" s="154"/>
    </row>
    <row r="130" spans="2:14" x14ac:dyDescent="0.25">
      <c r="B130" s="154"/>
      <c r="C130" s="154"/>
      <c r="D130" s="154"/>
      <c r="E130" s="154"/>
      <c r="F130" s="154"/>
      <c r="G130" s="154"/>
      <c r="H130" s="154"/>
      <c r="I130" s="154"/>
      <c r="J130" s="154"/>
      <c r="K130" s="154"/>
      <c r="L130" s="154"/>
      <c r="M130" s="154"/>
      <c r="N130" s="154"/>
    </row>
    <row r="131" spans="2:14" x14ac:dyDescent="0.25">
      <c r="B131" s="154"/>
      <c r="C131" s="154"/>
      <c r="D131" s="154"/>
      <c r="E131" s="154"/>
      <c r="F131" s="154"/>
      <c r="G131" s="154"/>
      <c r="H131" s="154"/>
      <c r="I131" s="154"/>
      <c r="J131" s="154"/>
      <c r="K131" s="154"/>
      <c r="L131" s="154"/>
      <c r="M131" s="154"/>
      <c r="N131" s="154"/>
    </row>
    <row r="132" spans="2:14" x14ac:dyDescent="0.25">
      <c r="B132" s="154"/>
      <c r="C132" s="154"/>
      <c r="D132" s="154"/>
      <c r="E132" s="154"/>
      <c r="F132" s="154"/>
      <c r="G132" s="154"/>
      <c r="H132" s="154"/>
      <c r="I132" s="154"/>
      <c r="J132" s="154"/>
      <c r="K132" s="154"/>
      <c r="L132" s="154"/>
      <c r="M132" s="154"/>
      <c r="N132" s="154"/>
    </row>
    <row r="133" spans="2:14" x14ac:dyDescent="0.25">
      <c r="B133" s="154"/>
      <c r="C133" s="154"/>
      <c r="D133" s="154"/>
      <c r="E133" s="154"/>
      <c r="F133" s="154"/>
      <c r="G133" s="154"/>
      <c r="H133" s="154"/>
      <c r="I133" s="154"/>
      <c r="J133" s="154"/>
      <c r="K133" s="154"/>
      <c r="L133" s="154"/>
      <c r="M133" s="154"/>
      <c r="N133" s="154"/>
    </row>
    <row r="134" spans="2:14" x14ac:dyDescent="0.25">
      <c r="B134" s="154"/>
      <c r="C134" s="154"/>
      <c r="D134" s="154"/>
      <c r="E134" s="154"/>
      <c r="F134" s="154"/>
      <c r="G134" s="154"/>
      <c r="H134" s="154"/>
      <c r="I134" s="154"/>
      <c r="J134" s="154"/>
      <c r="K134" s="154"/>
      <c r="L134" s="154"/>
      <c r="M134" s="154"/>
      <c r="N134" s="154"/>
    </row>
    <row r="135" spans="2:14" x14ac:dyDescent="0.25">
      <c r="B135" s="154"/>
      <c r="C135" s="154"/>
      <c r="D135" s="154"/>
      <c r="E135" s="154"/>
      <c r="F135" s="154"/>
      <c r="G135" s="154"/>
      <c r="H135" s="154"/>
      <c r="I135" s="154"/>
      <c r="J135" s="154"/>
      <c r="K135" s="154"/>
      <c r="L135" s="154"/>
      <c r="M135" s="154"/>
      <c r="N135" s="154"/>
    </row>
    <row r="136" spans="2:14" x14ac:dyDescent="0.25">
      <c r="B136" s="154"/>
      <c r="C136" s="154"/>
      <c r="D136" s="154"/>
      <c r="E136" s="154"/>
      <c r="F136" s="154"/>
      <c r="G136" s="154"/>
      <c r="H136" s="154"/>
      <c r="I136" s="154"/>
      <c r="J136" s="154"/>
      <c r="K136" s="154"/>
      <c r="L136" s="154"/>
      <c r="M136" s="154"/>
      <c r="N136" s="154"/>
    </row>
    <row r="137" spans="2:14" x14ac:dyDescent="0.25">
      <c r="B137" s="154"/>
      <c r="C137" s="154"/>
      <c r="D137" s="154"/>
      <c r="E137" s="154"/>
      <c r="F137" s="154"/>
      <c r="G137" s="154"/>
      <c r="H137" s="154"/>
      <c r="I137" s="154"/>
      <c r="J137" s="154"/>
      <c r="K137" s="154"/>
      <c r="L137" s="154"/>
      <c r="M137" s="154"/>
      <c r="N137" s="154"/>
    </row>
    <row r="138" spans="2:14" x14ac:dyDescent="0.25">
      <c r="B138" s="154"/>
      <c r="C138" s="154"/>
      <c r="D138" s="154"/>
      <c r="E138" s="154"/>
      <c r="F138" s="154"/>
      <c r="G138" s="154"/>
      <c r="H138" s="154"/>
      <c r="I138" s="154"/>
      <c r="J138" s="154"/>
      <c r="K138" s="154"/>
      <c r="L138" s="154"/>
      <c r="M138" s="154"/>
      <c r="N138" s="154"/>
    </row>
    <row r="139" spans="2:14" x14ac:dyDescent="0.25">
      <c r="B139" s="154"/>
      <c r="C139" s="154"/>
      <c r="D139" s="154"/>
      <c r="E139" s="154"/>
      <c r="F139" s="154"/>
      <c r="G139" s="154"/>
      <c r="H139" s="154"/>
      <c r="I139" s="154"/>
      <c r="J139" s="154"/>
      <c r="K139" s="154"/>
      <c r="L139" s="154"/>
      <c r="M139" s="154"/>
      <c r="N139" s="154"/>
    </row>
    <row r="140" spans="2:14" x14ac:dyDescent="0.25">
      <c r="B140" s="154"/>
      <c r="C140" s="154"/>
      <c r="D140" s="154"/>
      <c r="E140" s="154"/>
      <c r="F140" s="154"/>
      <c r="G140" s="154"/>
      <c r="H140" s="154"/>
      <c r="I140" s="154"/>
      <c r="J140" s="154"/>
      <c r="K140" s="154"/>
      <c r="L140" s="154"/>
      <c r="M140" s="154"/>
      <c r="N140" s="154"/>
    </row>
    <row r="141" spans="2:14" x14ac:dyDescent="0.25">
      <c r="B141" s="154"/>
      <c r="C141" s="154"/>
      <c r="D141" s="154"/>
      <c r="E141" s="154"/>
      <c r="F141" s="154"/>
      <c r="G141" s="154"/>
      <c r="H141" s="154"/>
      <c r="I141" s="154"/>
      <c r="J141" s="154"/>
      <c r="K141" s="154"/>
      <c r="L141" s="154"/>
      <c r="M141" s="154"/>
      <c r="N141" s="154"/>
    </row>
    <row r="142" spans="2:14" x14ac:dyDescent="0.25">
      <c r="B142" s="154"/>
      <c r="C142" s="154"/>
      <c r="D142" s="154"/>
      <c r="E142" s="154"/>
      <c r="F142" s="154"/>
      <c r="G142" s="154"/>
      <c r="H142" s="154"/>
      <c r="I142" s="154"/>
      <c r="J142" s="154"/>
      <c r="K142" s="154"/>
      <c r="L142" s="154"/>
      <c r="M142" s="154"/>
      <c r="N142" s="154"/>
    </row>
    <row r="143" spans="2:14" x14ac:dyDescent="0.25">
      <c r="B143" s="154"/>
      <c r="C143" s="154"/>
      <c r="D143" s="154"/>
      <c r="E143" s="154"/>
      <c r="F143" s="154"/>
      <c r="G143" s="154"/>
      <c r="H143" s="154"/>
      <c r="I143" s="154"/>
      <c r="J143" s="154"/>
      <c r="K143" s="154"/>
      <c r="L143" s="154"/>
      <c r="M143" s="154"/>
      <c r="N143" s="154"/>
    </row>
    <row r="144" spans="2:14" x14ac:dyDescent="0.25">
      <c r="B144" s="154"/>
      <c r="C144" s="154"/>
      <c r="D144" s="154"/>
      <c r="E144" s="154"/>
      <c r="F144" s="154"/>
      <c r="G144" s="154"/>
      <c r="H144" s="154"/>
      <c r="I144" s="154"/>
      <c r="J144" s="154"/>
      <c r="K144" s="154"/>
      <c r="L144" s="154"/>
      <c r="M144" s="154"/>
      <c r="N144" s="154"/>
    </row>
    <row r="145" spans="2:14" x14ac:dyDescent="0.25">
      <c r="B145" s="154"/>
      <c r="C145" s="154"/>
      <c r="D145" s="154"/>
      <c r="E145" s="154"/>
      <c r="F145" s="154"/>
      <c r="G145" s="154"/>
      <c r="H145" s="154"/>
      <c r="I145" s="154"/>
      <c r="J145" s="154"/>
      <c r="K145" s="154"/>
      <c r="L145" s="154"/>
      <c r="M145" s="154"/>
      <c r="N145" s="154"/>
    </row>
    <row r="146" spans="2:14" x14ac:dyDescent="0.25">
      <c r="B146" s="154"/>
      <c r="C146" s="154"/>
      <c r="D146" s="154"/>
      <c r="E146" s="154"/>
      <c r="F146" s="154"/>
      <c r="G146" s="154"/>
      <c r="H146" s="154"/>
      <c r="I146" s="154"/>
      <c r="J146" s="154"/>
      <c r="K146" s="154"/>
      <c r="L146" s="154"/>
      <c r="M146" s="154"/>
      <c r="N146" s="154"/>
    </row>
    <row r="147" spans="2:14" x14ac:dyDescent="0.25">
      <c r="B147" s="154"/>
      <c r="C147" s="154"/>
      <c r="D147" s="154"/>
      <c r="E147" s="154"/>
      <c r="F147" s="154"/>
      <c r="G147" s="154"/>
      <c r="H147" s="154"/>
      <c r="I147" s="154"/>
      <c r="J147" s="154"/>
      <c r="K147" s="154"/>
      <c r="L147" s="154"/>
      <c r="M147" s="154"/>
      <c r="N147" s="154"/>
    </row>
    <row r="148" spans="2:14" x14ac:dyDescent="0.25">
      <c r="B148" s="154"/>
      <c r="C148" s="154"/>
      <c r="D148" s="154"/>
      <c r="E148" s="154"/>
      <c r="F148" s="154"/>
      <c r="G148" s="154"/>
      <c r="H148" s="154"/>
      <c r="I148" s="154"/>
      <c r="J148" s="154"/>
      <c r="K148" s="154"/>
      <c r="L148" s="154"/>
      <c r="M148" s="154"/>
      <c r="N148" s="154"/>
    </row>
    <row r="149" spans="2:14" x14ac:dyDescent="0.25">
      <c r="B149" s="154"/>
      <c r="C149" s="154"/>
      <c r="D149" s="154"/>
      <c r="E149" s="154"/>
      <c r="F149" s="154"/>
      <c r="G149" s="154"/>
      <c r="H149" s="154"/>
      <c r="I149" s="154"/>
      <c r="J149" s="154"/>
      <c r="K149" s="154"/>
      <c r="L149" s="154"/>
      <c r="M149" s="154"/>
      <c r="N149" s="154"/>
    </row>
    <row r="150" spans="2:14" x14ac:dyDescent="0.25">
      <c r="B150" s="154"/>
      <c r="C150" s="154"/>
      <c r="D150" s="154"/>
      <c r="E150" s="154"/>
      <c r="F150" s="154"/>
      <c r="G150" s="154"/>
      <c r="H150" s="154"/>
      <c r="I150" s="154"/>
      <c r="J150" s="154"/>
      <c r="K150" s="154"/>
      <c r="L150" s="154"/>
      <c r="M150" s="154"/>
      <c r="N150" s="154"/>
    </row>
    <row r="151" spans="2:14" x14ac:dyDescent="0.25">
      <c r="B151" s="154"/>
      <c r="C151" s="154"/>
      <c r="D151" s="154"/>
      <c r="E151" s="154"/>
      <c r="F151" s="154"/>
      <c r="G151" s="154"/>
      <c r="H151" s="154"/>
      <c r="I151" s="154"/>
      <c r="J151" s="154"/>
      <c r="K151" s="154"/>
      <c r="L151" s="154"/>
      <c r="M151" s="154"/>
      <c r="N151" s="154"/>
    </row>
    <row r="152" spans="2:14" x14ac:dyDescent="0.25">
      <c r="B152" s="154"/>
      <c r="C152" s="154"/>
      <c r="D152" s="154"/>
      <c r="E152" s="154"/>
      <c r="F152" s="154"/>
      <c r="G152" s="154"/>
      <c r="H152" s="154"/>
      <c r="I152" s="154"/>
      <c r="J152" s="154"/>
      <c r="K152" s="154"/>
      <c r="L152" s="154"/>
      <c r="M152" s="154"/>
      <c r="N152" s="154"/>
    </row>
    <row r="153" spans="2:14" x14ac:dyDescent="0.25">
      <c r="B153" s="154"/>
      <c r="C153" s="154"/>
      <c r="D153" s="154"/>
      <c r="E153" s="154"/>
      <c r="F153" s="154"/>
      <c r="G153" s="154"/>
      <c r="H153" s="154"/>
      <c r="I153" s="154"/>
      <c r="J153" s="154"/>
      <c r="K153" s="154"/>
      <c r="L153" s="154"/>
      <c r="M153" s="154"/>
      <c r="N153" s="154"/>
    </row>
    <row r="154" spans="2:14" x14ac:dyDescent="0.25">
      <c r="B154" s="154"/>
      <c r="C154" s="154"/>
      <c r="D154" s="154"/>
      <c r="E154" s="154"/>
      <c r="F154" s="154"/>
      <c r="G154" s="154"/>
      <c r="H154" s="154"/>
      <c r="I154" s="154"/>
      <c r="J154" s="154"/>
      <c r="K154" s="154"/>
      <c r="L154" s="154"/>
      <c r="M154" s="154"/>
      <c r="N154" s="154"/>
    </row>
    <row r="155" spans="2:14" x14ac:dyDescent="0.25">
      <c r="B155" s="154"/>
      <c r="C155" s="154"/>
      <c r="D155" s="154"/>
      <c r="E155" s="154"/>
      <c r="F155" s="154"/>
      <c r="G155" s="154"/>
      <c r="H155" s="154"/>
      <c r="I155" s="154"/>
      <c r="J155" s="154"/>
      <c r="K155" s="154"/>
      <c r="L155" s="154"/>
      <c r="M155" s="154"/>
      <c r="N155" s="154"/>
    </row>
    <row r="156" spans="2:14" x14ac:dyDescent="0.25">
      <c r="B156" s="154"/>
      <c r="C156" s="154"/>
      <c r="D156" s="154"/>
      <c r="E156" s="154"/>
      <c r="F156" s="154"/>
      <c r="G156" s="154"/>
      <c r="H156" s="154"/>
      <c r="I156" s="154"/>
      <c r="J156" s="154"/>
      <c r="K156" s="154"/>
      <c r="L156" s="154"/>
      <c r="M156" s="154"/>
      <c r="N156" s="154"/>
    </row>
    <row r="157" spans="2:14" x14ac:dyDescent="0.25">
      <c r="B157" s="154"/>
      <c r="C157" s="154"/>
      <c r="D157" s="154"/>
      <c r="E157" s="154"/>
      <c r="F157" s="154"/>
      <c r="G157" s="154"/>
      <c r="H157" s="154"/>
      <c r="I157" s="154"/>
      <c r="J157" s="154"/>
      <c r="K157" s="154"/>
      <c r="L157" s="154"/>
      <c r="M157" s="154"/>
      <c r="N157" s="154"/>
    </row>
    <row r="158" spans="2:14" x14ac:dyDescent="0.25">
      <c r="B158" s="154"/>
      <c r="C158" s="154"/>
      <c r="D158" s="154"/>
      <c r="E158" s="154"/>
      <c r="F158" s="154"/>
      <c r="G158" s="154"/>
      <c r="H158" s="154"/>
      <c r="I158" s="154"/>
      <c r="J158" s="154"/>
      <c r="K158" s="154"/>
      <c r="L158" s="154"/>
      <c r="M158" s="154"/>
      <c r="N158" s="154"/>
    </row>
    <row r="159" spans="2:14" x14ac:dyDescent="0.25">
      <c r="B159" s="154"/>
      <c r="C159" s="154"/>
      <c r="D159" s="154"/>
      <c r="E159" s="154"/>
      <c r="F159" s="154"/>
      <c r="G159" s="154"/>
      <c r="H159" s="154"/>
      <c r="I159" s="154"/>
      <c r="J159" s="154"/>
      <c r="K159" s="154"/>
      <c r="L159" s="154"/>
      <c r="M159" s="154"/>
      <c r="N159" s="154"/>
    </row>
    <row r="160" spans="2:14" x14ac:dyDescent="0.25">
      <c r="B160" s="154"/>
      <c r="C160" s="154"/>
      <c r="D160" s="154"/>
      <c r="E160" s="154"/>
      <c r="F160" s="154"/>
      <c r="G160" s="154"/>
      <c r="H160" s="154"/>
      <c r="I160" s="154"/>
      <c r="J160" s="154"/>
      <c r="K160" s="154"/>
      <c r="L160" s="154"/>
      <c r="M160" s="154"/>
      <c r="N160" s="154"/>
    </row>
    <row r="161" spans="2:14" x14ac:dyDescent="0.25">
      <c r="B161" s="154"/>
      <c r="C161" s="154"/>
      <c r="D161" s="154"/>
      <c r="E161" s="154"/>
      <c r="F161" s="154"/>
      <c r="G161" s="154"/>
      <c r="H161" s="154"/>
      <c r="I161" s="154"/>
      <c r="J161" s="154"/>
      <c r="K161" s="154"/>
      <c r="L161" s="154"/>
      <c r="M161" s="154"/>
      <c r="N161" s="154"/>
    </row>
    <row r="162" spans="2:14" x14ac:dyDescent="0.25">
      <c r="B162" s="154"/>
      <c r="C162" s="154"/>
      <c r="D162" s="154"/>
      <c r="E162" s="154"/>
      <c r="F162" s="154"/>
      <c r="G162" s="154"/>
      <c r="H162" s="154"/>
      <c r="I162" s="154"/>
      <c r="J162" s="154"/>
      <c r="K162" s="154"/>
      <c r="L162" s="154"/>
      <c r="M162" s="154"/>
      <c r="N162" s="154"/>
    </row>
    <row r="163" spans="2:14" x14ac:dyDescent="0.25">
      <c r="B163" s="154"/>
      <c r="C163" s="154"/>
      <c r="D163" s="154"/>
      <c r="E163" s="154"/>
      <c r="F163" s="154"/>
      <c r="G163" s="154"/>
      <c r="H163" s="154"/>
      <c r="I163" s="154"/>
      <c r="J163" s="154"/>
      <c r="K163" s="154"/>
      <c r="L163" s="154"/>
      <c r="M163" s="154"/>
      <c r="N163" s="154"/>
    </row>
    <row r="164" spans="2:14" x14ac:dyDescent="0.25">
      <c r="B164" s="154"/>
      <c r="C164" s="154"/>
      <c r="D164" s="154"/>
      <c r="E164" s="154"/>
      <c r="F164" s="154"/>
      <c r="G164" s="154"/>
      <c r="H164" s="154"/>
      <c r="I164" s="154"/>
      <c r="J164" s="154"/>
      <c r="K164" s="154"/>
      <c r="L164" s="154"/>
      <c r="M164" s="154"/>
      <c r="N164" s="154"/>
    </row>
    <row r="165" spans="2:14" x14ac:dyDescent="0.25">
      <c r="B165" s="154"/>
      <c r="C165" s="154"/>
      <c r="D165" s="154"/>
      <c r="E165" s="154"/>
      <c r="F165" s="154"/>
      <c r="G165" s="154"/>
      <c r="H165" s="154"/>
      <c r="I165" s="154"/>
      <c r="J165" s="154"/>
      <c r="K165" s="154"/>
      <c r="L165" s="154"/>
      <c r="M165" s="154"/>
      <c r="N165" s="154"/>
    </row>
    <row r="166" spans="2:14" x14ac:dyDescent="0.25">
      <c r="B166" s="154"/>
      <c r="C166" s="154"/>
      <c r="D166" s="154"/>
      <c r="E166" s="154"/>
      <c r="F166" s="154"/>
      <c r="G166" s="154"/>
      <c r="H166" s="154"/>
      <c r="I166" s="154"/>
      <c r="J166" s="154"/>
      <c r="K166" s="154"/>
      <c r="L166" s="154"/>
      <c r="M166" s="154"/>
      <c r="N166" s="154"/>
    </row>
    <row r="167" spans="2:14" x14ac:dyDescent="0.25">
      <c r="B167" s="154"/>
      <c r="C167" s="154"/>
      <c r="D167" s="154"/>
      <c r="E167" s="154"/>
      <c r="F167" s="154"/>
      <c r="G167" s="154"/>
      <c r="H167" s="154"/>
      <c r="I167" s="154"/>
      <c r="J167" s="154"/>
      <c r="K167" s="154"/>
      <c r="L167" s="154"/>
      <c r="M167" s="154"/>
      <c r="N167" s="154"/>
    </row>
    <row r="168" spans="2:14" x14ac:dyDescent="0.25">
      <c r="B168" s="154"/>
      <c r="C168" s="154"/>
      <c r="D168" s="154"/>
      <c r="E168" s="154"/>
      <c r="F168" s="154"/>
      <c r="G168" s="154"/>
      <c r="H168" s="154"/>
      <c r="I168" s="154"/>
      <c r="J168" s="154"/>
      <c r="K168" s="154"/>
      <c r="L168" s="154"/>
      <c r="M168" s="154"/>
      <c r="N168" s="154"/>
    </row>
    <row r="169" spans="2:14" x14ac:dyDescent="0.25">
      <c r="B169" s="154"/>
      <c r="C169" s="154"/>
      <c r="D169" s="154"/>
      <c r="E169" s="154"/>
      <c r="F169" s="154"/>
      <c r="G169" s="154"/>
      <c r="H169" s="154"/>
      <c r="I169" s="154"/>
      <c r="J169" s="154"/>
      <c r="K169" s="154"/>
      <c r="L169" s="154"/>
      <c r="M169" s="154"/>
      <c r="N169" s="154"/>
    </row>
    <row r="170" spans="2:14" x14ac:dyDescent="0.25">
      <c r="B170" s="154"/>
      <c r="C170" s="154"/>
      <c r="D170" s="154"/>
      <c r="E170" s="154"/>
      <c r="F170" s="154"/>
      <c r="G170" s="154"/>
      <c r="H170" s="154"/>
      <c r="I170" s="154"/>
      <c r="J170" s="154"/>
      <c r="K170" s="154"/>
      <c r="L170" s="154"/>
      <c r="M170" s="154"/>
      <c r="N170" s="154"/>
    </row>
    <row r="171" spans="2:14" x14ac:dyDescent="0.25">
      <c r="B171" s="154"/>
      <c r="C171" s="154"/>
      <c r="D171" s="154"/>
      <c r="E171" s="154"/>
      <c r="F171" s="154"/>
      <c r="G171" s="154"/>
      <c r="H171" s="154"/>
      <c r="I171" s="154"/>
      <c r="J171" s="154"/>
      <c r="K171" s="154"/>
      <c r="L171" s="154"/>
      <c r="M171" s="154"/>
      <c r="N171" s="154"/>
    </row>
    <row r="172" spans="2:14" x14ac:dyDescent="0.25">
      <c r="B172" s="154"/>
      <c r="C172" s="154"/>
      <c r="D172" s="154"/>
      <c r="E172" s="154"/>
      <c r="F172" s="154"/>
      <c r="G172" s="154"/>
      <c r="H172" s="154"/>
      <c r="I172" s="154"/>
      <c r="J172" s="154"/>
      <c r="K172" s="154"/>
      <c r="L172" s="154"/>
      <c r="M172" s="154"/>
      <c r="N172" s="154"/>
    </row>
    <row r="173" spans="2:14" x14ac:dyDescent="0.25">
      <c r="B173" s="154"/>
      <c r="C173" s="154"/>
      <c r="D173" s="154"/>
      <c r="E173" s="154"/>
      <c r="F173" s="154"/>
      <c r="G173" s="154"/>
      <c r="H173" s="154"/>
      <c r="I173" s="154"/>
      <c r="J173" s="154"/>
      <c r="K173" s="154"/>
      <c r="L173" s="154"/>
      <c r="M173" s="154"/>
      <c r="N173" s="154"/>
    </row>
    <row r="174" spans="2:14" x14ac:dyDescent="0.25">
      <c r="B174" s="154"/>
      <c r="C174" s="154"/>
      <c r="D174" s="154"/>
      <c r="E174" s="154"/>
      <c r="F174" s="154"/>
      <c r="G174" s="154"/>
      <c r="H174" s="154"/>
      <c r="I174" s="154"/>
      <c r="J174" s="154"/>
      <c r="K174" s="154"/>
      <c r="L174" s="154"/>
      <c r="M174" s="154"/>
      <c r="N174" s="154"/>
    </row>
    <row r="175" spans="2:14" x14ac:dyDescent="0.25">
      <c r="B175" s="154"/>
      <c r="C175" s="154"/>
      <c r="D175" s="154"/>
      <c r="E175" s="154"/>
      <c r="F175" s="154"/>
      <c r="G175" s="154"/>
      <c r="H175" s="154"/>
      <c r="I175" s="154"/>
      <c r="J175" s="154"/>
      <c r="K175" s="154"/>
      <c r="L175" s="154"/>
      <c r="M175" s="154"/>
      <c r="N175" s="154"/>
    </row>
    <row r="176" spans="2:14" x14ac:dyDescent="0.25">
      <c r="B176" s="154"/>
      <c r="C176" s="154"/>
      <c r="D176" s="154"/>
      <c r="E176" s="154"/>
      <c r="F176" s="154"/>
      <c r="G176" s="154"/>
      <c r="H176" s="154"/>
      <c r="I176" s="154"/>
      <c r="J176" s="154"/>
      <c r="K176" s="154"/>
      <c r="L176" s="154"/>
      <c r="M176" s="154"/>
      <c r="N176" s="154"/>
    </row>
    <row r="177" spans="2:14" x14ac:dyDescent="0.25">
      <c r="B177" s="154"/>
      <c r="C177" s="154"/>
      <c r="D177" s="154"/>
      <c r="E177" s="154"/>
      <c r="F177" s="154"/>
      <c r="G177" s="154"/>
      <c r="H177" s="154"/>
      <c r="I177" s="154"/>
      <c r="J177" s="154"/>
      <c r="K177" s="154"/>
      <c r="L177" s="154"/>
      <c r="M177" s="154"/>
      <c r="N177" s="154"/>
    </row>
    <row r="178" spans="2:14" x14ac:dyDescent="0.25">
      <c r="B178" s="154"/>
      <c r="C178" s="154"/>
      <c r="D178" s="154"/>
      <c r="E178" s="154"/>
      <c r="F178" s="154"/>
      <c r="G178" s="154"/>
      <c r="H178" s="154"/>
      <c r="I178" s="154"/>
      <c r="J178" s="154"/>
      <c r="K178" s="154"/>
      <c r="L178" s="154"/>
      <c r="M178" s="154"/>
      <c r="N178" s="154"/>
    </row>
    <row r="179" spans="2:14" x14ac:dyDescent="0.25">
      <c r="B179" s="154"/>
      <c r="C179" s="154"/>
      <c r="D179" s="154"/>
      <c r="E179" s="154"/>
      <c r="F179" s="154"/>
      <c r="G179" s="154"/>
      <c r="H179" s="154"/>
      <c r="I179" s="154"/>
      <c r="J179" s="154"/>
      <c r="K179" s="154"/>
      <c r="L179" s="154"/>
      <c r="M179" s="154"/>
      <c r="N179" s="154"/>
    </row>
    <row r="180" spans="2:14" x14ac:dyDescent="0.25">
      <c r="B180" s="154"/>
      <c r="C180" s="154"/>
      <c r="D180" s="154"/>
      <c r="E180" s="154"/>
      <c r="F180" s="154"/>
      <c r="G180" s="154"/>
      <c r="H180" s="154"/>
      <c r="I180" s="154"/>
      <c r="J180" s="154"/>
      <c r="K180" s="154"/>
      <c r="L180" s="154"/>
      <c r="M180" s="154"/>
      <c r="N180" s="154"/>
    </row>
    <row r="181" spans="2:14" x14ac:dyDescent="0.25">
      <c r="B181" s="154"/>
      <c r="C181" s="154"/>
      <c r="D181" s="154"/>
      <c r="E181" s="154"/>
      <c r="F181" s="154"/>
      <c r="G181" s="154"/>
      <c r="H181" s="154"/>
      <c r="I181" s="154"/>
      <c r="J181" s="154"/>
      <c r="K181" s="154"/>
      <c r="L181" s="154"/>
      <c r="M181" s="154"/>
      <c r="N181" s="154"/>
    </row>
    <row r="182" spans="2:14" x14ac:dyDescent="0.25">
      <c r="B182" s="154"/>
      <c r="C182" s="154"/>
      <c r="D182" s="154"/>
      <c r="E182" s="154"/>
      <c r="F182" s="154"/>
      <c r="G182" s="154"/>
      <c r="H182" s="154"/>
      <c r="I182" s="154"/>
      <c r="J182" s="154"/>
      <c r="K182" s="154"/>
      <c r="L182" s="154"/>
      <c r="M182" s="154"/>
      <c r="N182" s="154"/>
    </row>
    <row r="183" spans="2:14" x14ac:dyDescent="0.25">
      <c r="B183" s="154"/>
      <c r="C183" s="154"/>
      <c r="D183" s="154"/>
      <c r="E183" s="154"/>
      <c r="F183" s="154"/>
      <c r="G183" s="154"/>
      <c r="H183" s="154"/>
      <c r="I183" s="154"/>
      <c r="J183" s="154"/>
      <c r="K183" s="154"/>
      <c r="L183" s="154"/>
      <c r="M183" s="154"/>
      <c r="N183" s="154"/>
    </row>
    <row r="184" spans="2:14" x14ac:dyDescent="0.25">
      <c r="B184" s="154"/>
      <c r="C184" s="154"/>
      <c r="D184" s="154"/>
      <c r="E184" s="154"/>
      <c r="F184" s="154"/>
      <c r="G184" s="154"/>
      <c r="H184" s="154"/>
      <c r="I184" s="154"/>
      <c r="J184" s="154"/>
      <c r="K184" s="154"/>
      <c r="L184" s="154"/>
      <c r="M184" s="154"/>
      <c r="N184" s="154"/>
    </row>
    <row r="185" spans="2:14" x14ac:dyDescent="0.25">
      <c r="B185" s="154"/>
      <c r="C185" s="154"/>
      <c r="D185" s="154"/>
      <c r="E185" s="154"/>
      <c r="F185" s="154"/>
      <c r="G185" s="154"/>
      <c r="H185" s="154"/>
      <c r="I185" s="154"/>
      <c r="J185" s="154"/>
      <c r="K185" s="154"/>
      <c r="L185" s="154"/>
      <c r="M185" s="154"/>
      <c r="N185" s="154"/>
    </row>
    <row r="186" spans="2:14" x14ac:dyDescent="0.25">
      <c r="B186" s="154"/>
      <c r="C186" s="154"/>
      <c r="D186" s="154"/>
      <c r="E186" s="154"/>
      <c r="F186" s="154"/>
      <c r="G186" s="154"/>
      <c r="H186" s="154"/>
      <c r="I186" s="154"/>
      <c r="J186" s="154"/>
      <c r="K186" s="154"/>
      <c r="L186" s="154"/>
      <c r="M186" s="154"/>
      <c r="N186" s="154"/>
    </row>
    <row r="187" spans="2:14" x14ac:dyDescent="0.25">
      <c r="B187" s="154"/>
      <c r="C187" s="154"/>
      <c r="D187" s="154"/>
      <c r="E187" s="154"/>
      <c r="F187" s="154"/>
      <c r="G187" s="154"/>
      <c r="H187" s="154"/>
      <c r="I187" s="154"/>
      <c r="J187" s="154"/>
      <c r="K187" s="154"/>
      <c r="L187" s="154"/>
      <c r="M187" s="154"/>
      <c r="N187" s="154"/>
    </row>
    <row r="188" spans="2:14" x14ac:dyDescent="0.25">
      <c r="B188" s="154"/>
      <c r="C188" s="154"/>
      <c r="D188" s="154"/>
      <c r="E188" s="154"/>
      <c r="F188" s="154"/>
      <c r="G188" s="154"/>
      <c r="H188" s="154"/>
      <c r="I188" s="154"/>
      <c r="J188" s="154"/>
      <c r="K188" s="154"/>
      <c r="L188" s="154"/>
      <c r="M188" s="154"/>
      <c r="N188" s="154"/>
    </row>
    <row r="189" spans="2:14" x14ac:dyDescent="0.25">
      <c r="B189" s="154"/>
      <c r="C189" s="154"/>
      <c r="D189" s="154"/>
      <c r="E189" s="154"/>
      <c r="F189" s="154"/>
      <c r="G189" s="154"/>
      <c r="H189" s="154"/>
      <c r="I189" s="154"/>
      <c r="J189" s="154"/>
      <c r="K189" s="154"/>
      <c r="L189" s="154"/>
      <c r="M189" s="154"/>
      <c r="N189" s="154"/>
    </row>
    <row r="190" spans="2:14" x14ac:dyDescent="0.25">
      <c r="B190" s="154"/>
      <c r="C190" s="154"/>
      <c r="D190" s="154"/>
      <c r="E190" s="154"/>
      <c r="F190" s="154"/>
      <c r="G190" s="154"/>
      <c r="H190" s="154"/>
      <c r="I190" s="154"/>
      <c r="J190" s="154"/>
      <c r="K190" s="154"/>
      <c r="L190" s="154"/>
      <c r="M190" s="154"/>
      <c r="N190" s="154"/>
    </row>
    <row r="191" spans="2:14" x14ac:dyDescent="0.25">
      <c r="B191" s="154"/>
      <c r="C191" s="154"/>
      <c r="D191" s="154"/>
      <c r="E191" s="154"/>
      <c r="F191" s="154"/>
      <c r="G191" s="154"/>
      <c r="H191" s="154"/>
      <c r="I191" s="154"/>
      <c r="J191" s="154"/>
      <c r="K191" s="154"/>
      <c r="L191" s="154"/>
      <c r="M191" s="154"/>
      <c r="N191" s="154"/>
    </row>
    <row r="192" spans="2:14" x14ac:dyDescent="0.25">
      <c r="B192" s="154"/>
      <c r="C192" s="154"/>
      <c r="D192" s="154"/>
      <c r="E192" s="154"/>
      <c r="F192" s="154"/>
      <c r="G192" s="154"/>
      <c r="H192" s="154"/>
      <c r="I192" s="154"/>
      <c r="J192" s="154"/>
      <c r="K192" s="154"/>
      <c r="L192" s="154"/>
      <c r="M192" s="154"/>
      <c r="N192" s="154"/>
    </row>
    <row r="193" spans="2:14" x14ac:dyDescent="0.25">
      <c r="B193" s="154"/>
      <c r="C193" s="154"/>
      <c r="D193" s="154"/>
      <c r="E193" s="154"/>
      <c r="F193" s="154"/>
      <c r="G193" s="154"/>
      <c r="H193" s="154"/>
      <c r="I193" s="154"/>
      <c r="J193" s="154"/>
      <c r="K193" s="154"/>
      <c r="L193" s="154"/>
      <c r="M193" s="154"/>
      <c r="N193" s="154"/>
    </row>
    <row r="194" spans="2:14" x14ac:dyDescent="0.25">
      <c r="B194" s="154"/>
      <c r="C194" s="154"/>
      <c r="D194" s="154"/>
      <c r="E194" s="154"/>
      <c r="F194" s="154"/>
      <c r="G194" s="154"/>
      <c r="H194" s="154"/>
      <c r="I194" s="154"/>
      <c r="J194" s="154"/>
      <c r="K194" s="154"/>
      <c r="L194" s="154"/>
      <c r="M194" s="154"/>
      <c r="N194" s="154"/>
    </row>
    <row r="195" spans="2:14" x14ac:dyDescent="0.25">
      <c r="B195" s="154"/>
      <c r="C195" s="154"/>
      <c r="D195" s="154"/>
      <c r="E195" s="154"/>
      <c r="F195" s="154"/>
      <c r="G195" s="154"/>
      <c r="H195" s="154"/>
      <c r="I195" s="154"/>
      <c r="J195" s="154"/>
      <c r="K195" s="154"/>
      <c r="L195" s="154"/>
      <c r="M195" s="154"/>
      <c r="N195" s="154"/>
    </row>
    <row r="196" spans="2:14" x14ac:dyDescent="0.25">
      <c r="B196" s="154"/>
      <c r="C196" s="154"/>
      <c r="D196" s="154"/>
      <c r="E196" s="154"/>
      <c r="F196" s="154"/>
      <c r="G196" s="154"/>
      <c r="H196" s="154"/>
      <c r="I196" s="154"/>
      <c r="J196" s="154"/>
      <c r="K196" s="154"/>
      <c r="L196" s="154"/>
      <c r="M196" s="154"/>
      <c r="N196" s="154"/>
    </row>
    <row r="197" spans="2:14" x14ac:dyDescent="0.25">
      <c r="B197" s="154"/>
      <c r="C197" s="154"/>
      <c r="D197" s="154"/>
      <c r="E197" s="154"/>
      <c r="F197" s="154"/>
      <c r="G197" s="154"/>
      <c r="H197" s="154"/>
      <c r="I197" s="154"/>
      <c r="J197" s="154"/>
      <c r="K197" s="154"/>
      <c r="L197" s="154"/>
      <c r="M197" s="154"/>
      <c r="N197" s="154"/>
    </row>
    <row r="198" spans="2:14" x14ac:dyDescent="0.25">
      <c r="B198" s="154"/>
      <c r="C198" s="154"/>
      <c r="D198" s="154"/>
      <c r="E198" s="154"/>
      <c r="F198" s="154"/>
      <c r="G198" s="154"/>
      <c r="H198" s="154"/>
      <c r="I198" s="154"/>
      <c r="J198" s="154"/>
      <c r="K198" s="154"/>
      <c r="L198" s="154"/>
      <c r="M198" s="154"/>
      <c r="N198" s="154"/>
    </row>
    <row r="199" spans="2:14" x14ac:dyDescent="0.25">
      <c r="B199" s="154"/>
      <c r="C199" s="154"/>
      <c r="D199" s="154"/>
      <c r="E199" s="154"/>
      <c r="F199" s="154"/>
      <c r="G199" s="154"/>
      <c r="H199" s="154"/>
      <c r="I199" s="154"/>
      <c r="J199" s="154"/>
      <c r="K199" s="154"/>
      <c r="L199" s="154"/>
      <c r="M199" s="154"/>
      <c r="N199" s="154"/>
    </row>
    <row r="200" spans="2:14" x14ac:dyDescent="0.25">
      <c r="B200" s="154"/>
      <c r="C200" s="154"/>
      <c r="D200" s="154"/>
      <c r="E200" s="154"/>
      <c r="F200" s="154"/>
      <c r="G200" s="154"/>
      <c r="H200" s="154"/>
      <c r="I200" s="154"/>
      <c r="J200" s="154"/>
      <c r="K200" s="154"/>
      <c r="L200" s="154"/>
      <c r="M200" s="154"/>
      <c r="N200" s="154"/>
    </row>
    <row r="201" spans="2:14" x14ac:dyDescent="0.25">
      <c r="B201" s="154"/>
      <c r="C201" s="154"/>
      <c r="D201" s="154"/>
      <c r="E201" s="154"/>
      <c r="F201" s="154"/>
      <c r="G201" s="154"/>
      <c r="H201" s="154"/>
      <c r="I201" s="154"/>
      <c r="J201" s="154"/>
      <c r="K201" s="154"/>
      <c r="L201" s="154"/>
      <c r="M201" s="154"/>
      <c r="N201" s="154"/>
    </row>
    <row r="202" spans="2:14" x14ac:dyDescent="0.25">
      <c r="B202" s="154"/>
      <c r="C202" s="154"/>
      <c r="D202" s="154"/>
      <c r="E202" s="154"/>
      <c r="F202" s="154"/>
      <c r="G202" s="154"/>
      <c r="H202" s="154"/>
      <c r="I202" s="154"/>
      <c r="J202" s="154"/>
      <c r="K202" s="154"/>
      <c r="L202" s="154"/>
      <c r="M202" s="154"/>
      <c r="N202" s="154"/>
    </row>
    <row r="203" spans="2:14" x14ac:dyDescent="0.25">
      <c r="B203" s="154"/>
      <c r="C203" s="154"/>
      <c r="D203" s="154"/>
      <c r="E203" s="154"/>
      <c r="F203" s="154"/>
      <c r="G203" s="154"/>
      <c r="H203" s="154"/>
      <c r="I203" s="154"/>
      <c r="J203" s="154"/>
      <c r="K203" s="154"/>
      <c r="L203" s="154"/>
      <c r="M203" s="154"/>
      <c r="N203" s="154"/>
    </row>
    <row r="204" spans="2:14" x14ac:dyDescent="0.25">
      <c r="B204" s="154"/>
      <c r="C204" s="154"/>
      <c r="D204" s="154"/>
      <c r="E204" s="154"/>
      <c r="F204" s="154"/>
      <c r="G204" s="154"/>
      <c r="H204" s="154"/>
      <c r="I204" s="154"/>
      <c r="J204" s="154"/>
      <c r="K204" s="154"/>
      <c r="L204" s="154"/>
      <c r="M204" s="154"/>
      <c r="N204" s="154"/>
    </row>
    <row r="205" spans="2:14" x14ac:dyDescent="0.25">
      <c r="B205" s="154"/>
      <c r="C205" s="154"/>
      <c r="D205" s="154"/>
      <c r="E205" s="154"/>
      <c r="F205" s="154"/>
      <c r="G205" s="154"/>
      <c r="H205" s="154"/>
      <c r="I205" s="154"/>
      <c r="J205" s="154"/>
      <c r="K205" s="154"/>
      <c r="L205" s="154"/>
      <c r="M205" s="154"/>
      <c r="N205" s="154"/>
    </row>
    <row r="206" spans="2:14" x14ac:dyDescent="0.25">
      <c r="B206" s="154"/>
      <c r="C206" s="154"/>
      <c r="D206" s="154"/>
      <c r="E206" s="154"/>
      <c r="F206" s="154"/>
      <c r="G206" s="154"/>
      <c r="H206" s="154"/>
      <c r="I206" s="154"/>
      <c r="J206" s="154"/>
      <c r="K206" s="154"/>
      <c r="L206" s="154"/>
      <c r="M206" s="154"/>
      <c r="N206" s="154"/>
    </row>
    <row r="207" spans="2:14" x14ac:dyDescent="0.25">
      <c r="B207" s="154"/>
      <c r="C207" s="154"/>
      <c r="D207" s="154"/>
      <c r="E207" s="154"/>
      <c r="F207" s="154"/>
      <c r="G207" s="154"/>
      <c r="H207" s="154"/>
      <c r="I207" s="154"/>
      <c r="J207" s="154"/>
      <c r="K207" s="154"/>
      <c r="L207" s="154"/>
      <c r="M207" s="154"/>
      <c r="N207" s="154"/>
    </row>
    <row r="208" spans="2:14" x14ac:dyDescent="0.25">
      <c r="B208" s="154"/>
      <c r="C208" s="154"/>
      <c r="D208" s="154"/>
      <c r="E208" s="154"/>
      <c r="F208" s="154"/>
      <c r="G208" s="154"/>
      <c r="H208" s="154"/>
      <c r="I208" s="154"/>
      <c r="J208" s="154"/>
      <c r="K208" s="154"/>
      <c r="L208" s="154"/>
      <c r="M208" s="154"/>
      <c r="N208" s="154"/>
    </row>
    <row r="209" spans="2:14" x14ac:dyDescent="0.25">
      <c r="B209" s="154"/>
      <c r="C209" s="154"/>
      <c r="D209" s="154"/>
      <c r="E209" s="154"/>
      <c r="F209" s="154"/>
      <c r="G209" s="154"/>
      <c r="H209" s="154"/>
      <c r="I209" s="154"/>
      <c r="J209" s="154"/>
      <c r="K209" s="154"/>
      <c r="L209" s="154"/>
      <c r="M209" s="154"/>
      <c r="N209" s="154"/>
    </row>
    <row r="210" spans="2:14" x14ac:dyDescent="0.25">
      <c r="B210" s="154"/>
      <c r="C210" s="154"/>
      <c r="D210" s="154"/>
      <c r="E210" s="154"/>
      <c r="F210" s="154"/>
      <c r="G210" s="154"/>
      <c r="H210" s="154"/>
      <c r="I210" s="154"/>
      <c r="J210" s="154"/>
      <c r="K210" s="154"/>
      <c r="L210" s="154"/>
      <c r="M210" s="154"/>
      <c r="N210" s="154"/>
    </row>
    <row r="211" spans="2:14" x14ac:dyDescent="0.25">
      <c r="B211" s="154"/>
      <c r="C211" s="154"/>
      <c r="D211" s="154"/>
      <c r="E211" s="154"/>
      <c r="F211" s="154"/>
      <c r="G211" s="154"/>
      <c r="H211" s="154"/>
      <c r="I211" s="154"/>
      <c r="J211" s="154"/>
      <c r="K211" s="154"/>
      <c r="L211" s="154"/>
      <c r="M211" s="154"/>
      <c r="N211" s="154"/>
    </row>
    <row r="212" spans="2:14" x14ac:dyDescent="0.25">
      <c r="B212" s="154"/>
      <c r="C212" s="154"/>
      <c r="D212" s="154"/>
      <c r="E212" s="154"/>
      <c r="F212" s="154"/>
      <c r="G212" s="154"/>
      <c r="H212" s="154"/>
      <c r="I212" s="154"/>
      <c r="J212" s="154"/>
      <c r="K212" s="154"/>
      <c r="L212" s="154"/>
      <c r="M212" s="154"/>
      <c r="N212" s="154"/>
    </row>
    <row r="213" spans="2:14" x14ac:dyDescent="0.25">
      <c r="B213" s="154"/>
      <c r="C213" s="154"/>
      <c r="D213" s="154"/>
      <c r="E213" s="154"/>
      <c r="F213" s="154"/>
      <c r="G213" s="154"/>
      <c r="H213" s="154"/>
      <c r="I213" s="154"/>
      <c r="J213" s="154"/>
      <c r="K213" s="154"/>
      <c r="L213" s="154"/>
      <c r="M213" s="154"/>
      <c r="N213" s="154"/>
    </row>
    <row r="214" spans="2:14" x14ac:dyDescent="0.25">
      <c r="B214" s="154"/>
      <c r="C214" s="154"/>
      <c r="D214" s="154"/>
      <c r="E214" s="154"/>
      <c r="F214" s="154"/>
      <c r="G214" s="154"/>
      <c r="H214" s="154"/>
      <c r="I214" s="154"/>
      <c r="J214" s="154"/>
      <c r="K214" s="154"/>
      <c r="L214" s="154"/>
      <c r="M214" s="154"/>
      <c r="N214" s="154"/>
    </row>
    <row r="215" spans="2:14" x14ac:dyDescent="0.25">
      <c r="B215" s="154"/>
      <c r="C215" s="154"/>
      <c r="D215" s="154"/>
      <c r="E215" s="154"/>
      <c r="F215" s="154"/>
      <c r="G215" s="154"/>
      <c r="H215" s="154"/>
      <c r="I215" s="154"/>
      <c r="J215" s="154"/>
      <c r="K215" s="154"/>
      <c r="L215" s="154"/>
      <c r="M215" s="154"/>
      <c r="N215" s="154"/>
    </row>
    <row r="216" spans="2:14" x14ac:dyDescent="0.25">
      <c r="B216" s="154"/>
      <c r="C216" s="154"/>
      <c r="D216" s="154"/>
      <c r="E216" s="154"/>
      <c r="F216" s="154"/>
      <c r="G216" s="154"/>
      <c r="H216" s="154"/>
      <c r="I216" s="154"/>
      <c r="J216" s="154"/>
      <c r="K216" s="154"/>
      <c r="L216" s="154"/>
      <c r="M216" s="154"/>
      <c r="N216" s="154"/>
    </row>
    <row r="217" spans="2:14" x14ac:dyDescent="0.25">
      <c r="B217" s="154"/>
      <c r="C217" s="154"/>
      <c r="D217" s="154"/>
      <c r="E217" s="154"/>
      <c r="F217" s="154"/>
      <c r="G217" s="154"/>
      <c r="H217" s="154"/>
      <c r="I217" s="154"/>
      <c r="J217" s="154"/>
      <c r="K217" s="154"/>
      <c r="L217" s="154"/>
      <c r="M217" s="154"/>
      <c r="N217" s="154"/>
    </row>
    <row r="218" spans="2:14" x14ac:dyDescent="0.25">
      <c r="B218" s="154"/>
      <c r="C218" s="154"/>
      <c r="D218" s="154"/>
      <c r="E218" s="154"/>
      <c r="F218" s="154"/>
      <c r="G218" s="154"/>
      <c r="H218" s="154"/>
      <c r="I218" s="154"/>
      <c r="J218" s="154"/>
      <c r="K218" s="154"/>
      <c r="L218" s="154"/>
      <c r="M218" s="154"/>
      <c r="N218" s="154"/>
    </row>
    <row r="219" spans="2:14" x14ac:dyDescent="0.25">
      <c r="B219" s="154"/>
      <c r="C219" s="154"/>
      <c r="D219" s="154"/>
      <c r="E219" s="154"/>
      <c r="F219" s="154"/>
      <c r="G219" s="154"/>
      <c r="H219" s="154"/>
      <c r="I219" s="154"/>
      <c r="J219" s="154"/>
      <c r="K219" s="154"/>
      <c r="L219" s="154"/>
      <c r="M219" s="154"/>
      <c r="N219" s="154"/>
    </row>
    <row r="220" spans="2:14" x14ac:dyDescent="0.25">
      <c r="B220" s="154"/>
      <c r="C220" s="154"/>
      <c r="D220" s="154"/>
      <c r="E220" s="154"/>
      <c r="F220" s="154"/>
      <c r="G220" s="154"/>
      <c r="H220" s="154"/>
      <c r="I220" s="154"/>
      <c r="J220" s="154"/>
      <c r="K220" s="154"/>
      <c r="L220" s="154"/>
      <c r="M220" s="154"/>
      <c r="N220" s="154"/>
    </row>
    <row r="221" spans="2:14" x14ac:dyDescent="0.25">
      <c r="B221" s="154"/>
      <c r="C221" s="154"/>
      <c r="D221" s="154"/>
      <c r="E221" s="154"/>
      <c r="F221" s="154"/>
      <c r="G221" s="154"/>
      <c r="H221" s="154"/>
      <c r="I221" s="154"/>
      <c r="J221" s="154"/>
      <c r="K221" s="154"/>
      <c r="L221" s="154"/>
      <c r="M221" s="154"/>
      <c r="N221" s="154"/>
    </row>
    <row r="222" spans="2:14" x14ac:dyDescent="0.25">
      <c r="B222" s="154"/>
      <c r="C222" s="154"/>
      <c r="D222" s="154"/>
      <c r="E222" s="154"/>
      <c r="F222" s="154"/>
      <c r="G222" s="154"/>
      <c r="H222" s="154"/>
      <c r="I222" s="154"/>
      <c r="J222" s="154"/>
      <c r="K222" s="154"/>
      <c r="L222" s="154"/>
      <c r="M222" s="154"/>
      <c r="N222" s="154"/>
    </row>
    <row r="223" spans="2:14" x14ac:dyDescent="0.25">
      <c r="B223" s="154"/>
      <c r="C223" s="154"/>
      <c r="D223" s="154"/>
      <c r="E223" s="154"/>
      <c r="F223" s="154"/>
      <c r="G223" s="154"/>
      <c r="H223" s="154"/>
      <c r="I223" s="154"/>
      <c r="J223" s="154"/>
      <c r="K223" s="154"/>
      <c r="L223" s="154"/>
      <c r="M223" s="154"/>
      <c r="N223" s="154"/>
    </row>
    <row r="224" spans="2:14" x14ac:dyDescent="0.25">
      <c r="B224" s="154"/>
      <c r="C224" s="154"/>
      <c r="D224" s="154"/>
      <c r="E224" s="154"/>
      <c r="F224" s="154"/>
      <c r="G224" s="154"/>
      <c r="H224" s="154"/>
      <c r="I224" s="154"/>
      <c r="J224" s="154"/>
      <c r="K224" s="154"/>
      <c r="L224" s="154"/>
      <c r="M224" s="154"/>
      <c r="N224" s="154"/>
    </row>
    <row r="225" spans="2:14" x14ac:dyDescent="0.25">
      <c r="B225" s="154"/>
      <c r="C225" s="154"/>
      <c r="D225" s="154"/>
      <c r="E225" s="154"/>
      <c r="F225" s="154"/>
      <c r="G225" s="154"/>
      <c r="H225" s="154"/>
      <c r="I225" s="154"/>
      <c r="J225" s="154"/>
      <c r="K225" s="154"/>
      <c r="L225" s="154"/>
      <c r="M225" s="154"/>
      <c r="N225" s="154"/>
    </row>
    <row r="226" spans="2:14" x14ac:dyDescent="0.25">
      <c r="B226" s="154"/>
      <c r="C226" s="154"/>
      <c r="D226" s="154"/>
      <c r="E226" s="154"/>
      <c r="F226" s="154"/>
      <c r="G226" s="154"/>
      <c r="H226" s="154"/>
      <c r="I226" s="154"/>
      <c r="J226" s="154"/>
      <c r="K226" s="154"/>
      <c r="L226" s="154"/>
      <c r="M226" s="154"/>
      <c r="N226" s="154"/>
    </row>
    <row r="227" spans="2:14" x14ac:dyDescent="0.25">
      <c r="B227" s="154"/>
      <c r="C227" s="154"/>
      <c r="D227" s="154"/>
      <c r="E227" s="154"/>
      <c r="F227" s="154"/>
      <c r="G227" s="154"/>
      <c r="H227" s="154"/>
      <c r="I227" s="154"/>
      <c r="J227" s="154"/>
      <c r="K227" s="154"/>
      <c r="L227" s="154"/>
      <c r="M227" s="154"/>
      <c r="N227" s="154"/>
    </row>
    <row r="228" spans="2:14" x14ac:dyDescent="0.25">
      <c r="B228" s="154"/>
      <c r="C228" s="154"/>
      <c r="D228" s="154"/>
      <c r="E228" s="154"/>
      <c r="F228" s="154"/>
      <c r="G228" s="154"/>
      <c r="H228" s="154"/>
      <c r="I228" s="154"/>
      <c r="J228" s="154"/>
      <c r="K228" s="154"/>
      <c r="L228" s="154"/>
      <c r="M228" s="154"/>
      <c r="N228" s="154"/>
    </row>
    <row r="229" spans="2:14" x14ac:dyDescent="0.25">
      <c r="B229" s="154"/>
      <c r="C229" s="154"/>
      <c r="D229" s="154"/>
      <c r="E229" s="154"/>
      <c r="F229" s="154"/>
      <c r="G229" s="154"/>
      <c r="H229" s="154"/>
      <c r="I229" s="154"/>
      <c r="J229" s="154"/>
      <c r="K229" s="154"/>
      <c r="L229" s="154"/>
      <c r="M229" s="154"/>
      <c r="N229" s="154"/>
    </row>
    <row r="230" spans="2:14" x14ac:dyDescent="0.25">
      <c r="B230" s="154"/>
      <c r="C230" s="154"/>
      <c r="D230" s="154"/>
      <c r="E230" s="154"/>
      <c r="F230" s="154"/>
      <c r="G230" s="154"/>
      <c r="H230" s="154"/>
      <c r="I230" s="154"/>
      <c r="J230" s="154"/>
      <c r="K230" s="154"/>
      <c r="L230" s="154"/>
      <c r="M230" s="154"/>
      <c r="N230" s="154"/>
    </row>
    <row r="231" spans="2:14" x14ac:dyDescent="0.25">
      <c r="B231" s="154"/>
      <c r="C231" s="154"/>
      <c r="D231" s="154"/>
      <c r="E231" s="154"/>
      <c r="F231" s="154"/>
      <c r="G231" s="154"/>
      <c r="H231" s="154"/>
      <c r="I231" s="154"/>
      <c r="J231" s="154"/>
      <c r="K231" s="154"/>
      <c r="L231" s="154"/>
      <c r="M231" s="154"/>
      <c r="N231" s="154"/>
    </row>
    <row r="232" spans="2:14" x14ac:dyDescent="0.25">
      <c r="B232" s="154"/>
      <c r="C232" s="154"/>
      <c r="D232" s="154"/>
      <c r="E232" s="154"/>
      <c r="F232" s="154"/>
      <c r="G232" s="154"/>
      <c r="H232" s="154"/>
      <c r="I232" s="154"/>
      <c r="J232" s="154"/>
      <c r="K232" s="154"/>
      <c r="L232" s="154"/>
      <c r="M232" s="154"/>
      <c r="N232" s="154"/>
    </row>
    <row r="233" spans="2:14" x14ac:dyDescent="0.25">
      <c r="B233" s="154"/>
      <c r="C233" s="154"/>
      <c r="D233" s="154"/>
      <c r="E233" s="154"/>
      <c r="F233" s="154"/>
      <c r="G233" s="154"/>
      <c r="H233" s="154"/>
      <c r="I233" s="154"/>
      <c r="J233" s="154"/>
      <c r="K233" s="154"/>
      <c r="L233" s="154"/>
      <c r="M233" s="154"/>
      <c r="N233" s="154"/>
    </row>
    <row r="234" spans="2:14" x14ac:dyDescent="0.25">
      <c r="B234" s="154"/>
      <c r="C234" s="154"/>
      <c r="D234" s="154"/>
      <c r="E234" s="154"/>
      <c r="F234" s="154"/>
      <c r="G234" s="154"/>
      <c r="H234" s="154"/>
      <c r="I234" s="154"/>
      <c r="J234" s="154"/>
      <c r="K234" s="154"/>
      <c r="L234" s="154"/>
      <c r="M234" s="154"/>
      <c r="N234" s="154"/>
    </row>
    <row r="235" spans="2:14" x14ac:dyDescent="0.25">
      <c r="B235" s="154"/>
      <c r="C235" s="154"/>
      <c r="D235" s="154"/>
      <c r="E235" s="154"/>
      <c r="F235" s="154"/>
      <c r="G235" s="154"/>
      <c r="H235" s="154"/>
      <c r="I235" s="154"/>
      <c r="J235" s="154"/>
      <c r="K235" s="154"/>
      <c r="L235" s="154"/>
      <c r="M235" s="154"/>
      <c r="N235" s="154"/>
    </row>
    <row r="236" spans="2:14" x14ac:dyDescent="0.25">
      <c r="B236" s="154"/>
      <c r="C236" s="154"/>
      <c r="D236" s="154"/>
      <c r="E236" s="154"/>
      <c r="F236" s="154"/>
      <c r="G236" s="154"/>
      <c r="H236" s="154"/>
      <c r="I236" s="154"/>
      <c r="J236" s="154"/>
      <c r="K236" s="154"/>
      <c r="L236" s="154"/>
      <c r="M236" s="154"/>
      <c r="N236" s="154"/>
    </row>
    <row r="237" spans="2:14" x14ac:dyDescent="0.25">
      <c r="B237" s="154"/>
      <c r="C237" s="154"/>
      <c r="D237" s="154"/>
      <c r="E237" s="154"/>
      <c r="F237" s="154"/>
      <c r="G237" s="154"/>
      <c r="H237" s="154"/>
      <c r="I237" s="154"/>
      <c r="J237" s="154"/>
      <c r="K237" s="154"/>
      <c r="L237" s="154"/>
      <c r="M237" s="154"/>
      <c r="N237" s="154"/>
    </row>
    <row r="238" spans="2:14" x14ac:dyDescent="0.25">
      <c r="B238" s="154"/>
      <c r="C238" s="154"/>
      <c r="D238" s="154"/>
      <c r="E238" s="154"/>
      <c r="F238" s="154"/>
      <c r="G238" s="154"/>
      <c r="H238" s="154"/>
      <c r="I238" s="154"/>
      <c r="J238" s="154"/>
      <c r="K238" s="154"/>
      <c r="L238" s="154"/>
      <c r="M238" s="154"/>
      <c r="N238" s="154"/>
    </row>
    <row r="239" spans="2:14" x14ac:dyDescent="0.25">
      <c r="B239" s="154"/>
      <c r="C239" s="154"/>
      <c r="D239" s="154"/>
      <c r="E239" s="154"/>
      <c r="F239" s="154"/>
      <c r="G239" s="154"/>
      <c r="H239" s="154"/>
      <c r="I239" s="154"/>
      <c r="J239" s="154"/>
      <c r="K239" s="154"/>
      <c r="L239" s="154"/>
      <c r="M239" s="154"/>
      <c r="N239" s="154"/>
    </row>
    <row r="240" spans="2:14" x14ac:dyDescent="0.25">
      <c r="B240" s="154"/>
      <c r="C240" s="154"/>
      <c r="D240" s="154"/>
      <c r="E240" s="154"/>
      <c r="F240" s="154"/>
      <c r="G240" s="154"/>
      <c r="H240" s="154"/>
      <c r="I240" s="154"/>
      <c r="J240" s="154"/>
      <c r="K240" s="154"/>
      <c r="L240" s="154"/>
      <c r="M240" s="154"/>
      <c r="N240" s="154"/>
    </row>
    <row r="241" spans="2:14" x14ac:dyDescent="0.25">
      <c r="B241" s="154"/>
      <c r="C241" s="154"/>
      <c r="D241" s="154"/>
      <c r="E241" s="154"/>
      <c r="F241" s="154"/>
      <c r="G241" s="154"/>
      <c r="H241" s="154"/>
      <c r="I241" s="154"/>
      <c r="J241" s="154"/>
      <c r="K241" s="154"/>
      <c r="L241" s="154"/>
      <c r="M241" s="154"/>
      <c r="N241" s="154"/>
    </row>
    <row r="242" spans="2:14" x14ac:dyDescent="0.25">
      <c r="B242" s="154"/>
      <c r="C242" s="154"/>
      <c r="D242" s="154"/>
      <c r="E242" s="154"/>
      <c r="F242" s="154"/>
      <c r="G242" s="154"/>
      <c r="H242" s="154"/>
      <c r="I242" s="154"/>
      <c r="J242" s="154"/>
      <c r="K242" s="154"/>
      <c r="L242" s="154"/>
      <c r="M242" s="154"/>
      <c r="N242" s="154"/>
    </row>
    <row r="243" spans="2:14" x14ac:dyDescent="0.25">
      <c r="B243" s="154"/>
      <c r="C243" s="154"/>
      <c r="D243" s="154"/>
      <c r="E243" s="154"/>
      <c r="F243" s="154"/>
      <c r="G243" s="154"/>
      <c r="H243" s="154"/>
      <c r="I243" s="154"/>
      <c r="J243" s="154"/>
      <c r="K243" s="154"/>
      <c r="L243" s="154"/>
      <c r="M243" s="154"/>
      <c r="N243" s="154"/>
    </row>
    <row r="244" spans="2:14" x14ac:dyDescent="0.25">
      <c r="B244" s="154"/>
      <c r="C244" s="154"/>
      <c r="D244" s="154"/>
      <c r="E244" s="154"/>
      <c r="F244" s="154"/>
      <c r="G244" s="154"/>
      <c r="H244" s="154"/>
      <c r="I244" s="154"/>
      <c r="J244" s="154"/>
      <c r="K244" s="154"/>
      <c r="L244" s="154"/>
      <c r="M244" s="154"/>
      <c r="N244" s="154"/>
    </row>
    <row r="245" spans="2:14" x14ac:dyDescent="0.25">
      <c r="B245" s="154"/>
      <c r="C245" s="154"/>
      <c r="D245" s="154"/>
      <c r="E245" s="154"/>
      <c r="F245" s="154"/>
      <c r="G245" s="154"/>
      <c r="H245" s="154"/>
      <c r="I245" s="154"/>
      <c r="J245" s="154"/>
      <c r="K245" s="154"/>
      <c r="L245" s="154"/>
      <c r="M245" s="154"/>
      <c r="N245" s="154"/>
    </row>
    <row r="246" spans="2:14" x14ac:dyDescent="0.25">
      <c r="B246" s="154"/>
      <c r="C246" s="154"/>
      <c r="D246" s="154"/>
      <c r="E246" s="154"/>
      <c r="F246" s="154"/>
      <c r="G246" s="154"/>
      <c r="H246" s="154"/>
      <c r="I246" s="154"/>
      <c r="J246" s="154"/>
      <c r="K246" s="154"/>
      <c r="L246" s="154"/>
      <c r="M246" s="154"/>
      <c r="N246" s="154"/>
    </row>
    <row r="247" spans="2:14" x14ac:dyDescent="0.25">
      <c r="B247" s="154"/>
      <c r="C247" s="154"/>
      <c r="D247" s="154"/>
      <c r="E247" s="154"/>
      <c r="F247" s="154"/>
      <c r="G247" s="154"/>
      <c r="H247" s="154"/>
      <c r="I247" s="154"/>
      <c r="J247" s="154"/>
      <c r="K247" s="154"/>
      <c r="L247" s="154"/>
      <c r="M247" s="154"/>
      <c r="N247" s="154"/>
    </row>
    <row r="248" spans="2:14" x14ac:dyDescent="0.25">
      <c r="B248" s="154"/>
      <c r="C248" s="154"/>
      <c r="D248" s="154"/>
      <c r="E248" s="154"/>
      <c r="F248" s="154"/>
      <c r="G248" s="154"/>
      <c r="H248" s="154"/>
      <c r="I248" s="154"/>
      <c r="J248" s="154"/>
      <c r="K248" s="154"/>
      <c r="L248" s="154"/>
      <c r="M248" s="154"/>
      <c r="N248" s="154"/>
    </row>
    <row r="249" spans="2:14" x14ac:dyDescent="0.25">
      <c r="B249" s="154"/>
      <c r="C249" s="154"/>
      <c r="D249" s="154"/>
      <c r="E249" s="154"/>
      <c r="F249" s="154"/>
      <c r="G249" s="154"/>
      <c r="H249" s="154"/>
      <c r="I249" s="154"/>
      <c r="J249" s="154"/>
      <c r="K249" s="154"/>
      <c r="L249" s="154"/>
      <c r="M249" s="154"/>
      <c r="N249" s="154"/>
    </row>
    <row r="250" spans="2:14" x14ac:dyDescent="0.25">
      <c r="B250" s="154"/>
      <c r="C250" s="154"/>
      <c r="D250" s="154"/>
      <c r="E250" s="154"/>
      <c r="F250" s="154"/>
      <c r="G250" s="154"/>
      <c r="H250" s="154"/>
      <c r="I250" s="154"/>
      <c r="J250" s="154"/>
      <c r="K250" s="154"/>
      <c r="L250" s="154"/>
      <c r="M250" s="154"/>
      <c r="N250" s="154"/>
    </row>
    <row r="251" spans="2:14" x14ac:dyDescent="0.25">
      <c r="B251" s="154"/>
      <c r="C251" s="154"/>
      <c r="D251" s="154"/>
      <c r="E251" s="154"/>
      <c r="F251" s="154"/>
      <c r="G251" s="154"/>
      <c r="H251" s="154"/>
      <c r="I251" s="154"/>
      <c r="J251" s="154"/>
      <c r="K251" s="154"/>
      <c r="L251" s="154"/>
      <c r="M251" s="154"/>
      <c r="N251" s="154"/>
    </row>
    <row r="252" spans="2:14" x14ac:dyDescent="0.25">
      <c r="B252" s="154"/>
      <c r="C252" s="154"/>
      <c r="D252" s="154"/>
      <c r="E252" s="154"/>
      <c r="F252" s="154"/>
      <c r="G252" s="154"/>
      <c r="H252" s="154"/>
      <c r="I252" s="154"/>
      <c r="J252" s="154"/>
      <c r="K252" s="154"/>
      <c r="L252" s="154"/>
      <c r="M252" s="154"/>
      <c r="N252" s="154"/>
    </row>
    <row r="253" spans="2:14" x14ac:dyDescent="0.25">
      <c r="B253" s="154"/>
      <c r="C253" s="154"/>
      <c r="D253" s="154"/>
      <c r="E253" s="154"/>
      <c r="F253" s="154"/>
      <c r="G253" s="154"/>
      <c r="H253" s="154"/>
      <c r="I253" s="154"/>
      <c r="J253" s="154"/>
      <c r="K253" s="154"/>
      <c r="L253" s="154"/>
      <c r="M253" s="154"/>
      <c r="N253" s="154"/>
    </row>
    <row r="254" spans="2:14" x14ac:dyDescent="0.25">
      <c r="B254" s="154"/>
      <c r="C254" s="154"/>
      <c r="D254" s="154"/>
      <c r="E254" s="154"/>
      <c r="F254" s="154"/>
      <c r="G254" s="154"/>
      <c r="H254" s="154"/>
      <c r="I254" s="154"/>
      <c r="J254" s="154"/>
      <c r="K254" s="154"/>
      <c r="L254" s="154"/>
      <c r="M254" s="154"/>
      <c r="N254" s="154"/>
    </row>
    <row r="255" spans="2:14" x14ac:dyDescent="0.25">
      <c r="B255" s="154"/>
      <c r="C255" s="154"/>
      <c r="D255" s="154"/>
      <c r="E255" s="154"/>
      <c r="F255" s="154"/>
      <c r="G255" s="154"/>
      <c r="H255" s="154"/>
      <c r="I255" s="154"/>
      <c r="J255" s="154"/>
      <c r="K255" s="154"/>
      <c r="L255" s="154"/>
      <c r="M255" s="154"/>
      <c r="N255" s="154"/>
    </row>
    <row r="256" spans="2:14" x14ac:dyDescent="0.25">
      <c r="B256" s="154"/>
      <c r="C256" s="154"/>
      <c r="D256" s="154"/>
      <c r="E256" s="154"/>
      <c r="F256" s="154"/>
      <c r="G256" s="154"/>
      <c r="H256" s="154"/>
      <c r="I256" s="154"/>
      <c r="J256" s="154"/>
      <c r="K256" s="154"/>
      <c r="L256" s="154"/>
      <c r="M256" s="154"/>
      <c r="N256" s="154"/>
    </row>
    <row r="257" spans="2:14" x14ac:dyDescent="0.25">
      <c r="B257" s="154"/>
      <c r="C257" s="154"/>
      <c r="D257" s="154"/>
      <c r="E257" s="154"/>
      <c r="F257" s="154"/>
      <c r="G257" s="154"/>
      <c r="H257" s="154"/>
      <c r="I257" s="154"/>
      <c r="J257" s="154"/>
      <c r="K257" s="154"/>
      <c r="L257" s="154"/>
      <c r="M257" s="154"/>
      <c r="N257" s="154"/>
    </row>
    <row r="258" spans="2:14" x14ac:dyDescent="0.25">
      <c r="B258" s="154"/>
      <c r="C258" s="154"/>
      <c r="D258" s="154"/>
      <c r="E258" s="154"/>
      <c r="F258" s="154"/>
      <c r="G258" s="154"/>
      <c r="H258" s="154"/>
      <c r="I258" s="154"/>
      <c r="J258" s="154"/>
      <c r="K258" s="154"/>
      <c r="L258" s="154"/>
      <c r="M258" s="154"/>
      <c r="N258" s="154"/>
    </row>
    <row r="259" spans="2:14" x14ac:dyDescent="0.25">
      <c r="B259" s="154"/>
      <c r="C259" s="154"/>
      <c r="D259" s="154"/>
      <c r="E259" s="154"/>
      <c r="F259" s="154"/>
      <c r="G259" s="154"/>
      <c r="H259" s="154"/>
      <c r="I259" s="154"/>
      <c r="J259" s="154"/>
      <c r="K259" s="154"/>
      <c r="L259" s="154"/>
      <c r="M259" s="154"/>
      <c r="N259" s="154"/>
    </row>
    <row r="260" spans="2:14" x14ac:dyDescent="0.25">
      <c r="B260" s="154"/>
      <c r="C260" s="154"/>
      <c r="D260" s="154"/>
      <c r="E260" s="154"/>
      <c r="F260" s="154"/>
      <c r="G260" s="154"/>
      <c r="H260" s="154"/>
      <c r="I260" s="154"/>
      <c r="J260" s="154"/>
      <c r="K260" s="154"/>
      <c r="L260" s="154"/>
      <c r="M260" s="154"/>
      <c r="N260" s="154"/>
    </row>
    <row r="261" spans="2:14" x14ac:dyDescent="0.25">
      <c r="B261" s="154"/>
      <c r="C261" s="154"/>
      <c r="D261" s="154"/>
      <c r="E261" s="154"/>
      <c r="F261" s="154"/>
      <c r="G261" s="154"/>
      <c r="H261" s="154"/>
      <c r="I261" s="154"/>
      <c r="J261" s="154"/>
      <c r="K261" s="154"/>
      <c r="L261" s="154"/>
      <c r="M261" s="154"/>
      <c r="N261" s="154"/>
    </row>
    <row r="262" spans="2:14" x14ac:dyDescent="0.25">
      <c r="B262" s="154"/>
      <c r="C262" s="154"/>
      <c r="D262" s="154"/>
      <c r="E262" s="154"/>
      <c r="F262" s="154"/>
      <c r="G262" s="154"/>
      <c r="H262" s="154"/>
      <c r="I262" s="154"/>
      <c r="J262" s="154"/>
      <c r="K262" s="154"/>
      <c r="L262" s="154"/>
      <c r="M262" s="154"/>
      <c r="N262" s="154"/>
    </row>
    <row r="263" spans="2:14" x14ac:dyDescent="0.25">
      <c r="B263" s="154"/>
      <c r="C263" s="154"/>
      <c r="D263" s="154"/>
      <c r="E263" s="154"/>
      <c r="F263" s="154"/>
      <c r="G263" s="154"/>
      <c r="H263" s="154"/>
      <c r="I263" s="154"/>
      <c r="J263" s="154"/>
      <c r="K263" s="154"/>
      <c r="L263" s="154"/>
      <c r="M263" s="154"/>
      <c r="N263" s="154"/>
    </row>
    <row r="264" spans="2:14" x14ac:dyDescent="0.25">
      <c r="B264" s="154"/>
      <c r="C264" s="154"/>
      <c r="D264" s="154"/>
      <c r="E264" s="154"/>
      <c r="F264" s="154"/>
      <c r="G264" s="154"/>
      <c r="H264" s="154"/>
      <c r="I264" s="154"/>
      <c r="J264" s="154"/>
      <c r="K264" s="154"/>
      <c r="L264" s="154"/>
      <c r="M264" s="154"/>
      <c r="N264" s="154"/>
    </row>
    <row r="265" spans="2:14" x14ac:dyDescent="0.25">
      <c r="B265" s="154"/>
      <c r="C265" s="154"/>
      <c r="D265" s="154"/>
      <c r="E265" s="154"/>
      <c r="F265" s="154"/>
      <c r="G265" s="154"/>
      <c r="H265" s="154"/>
      <c r="I265" s="154"/>
      <c r="J265" s="154"/>
      <c r="K265" s="154"/>
      <c r="L265" s="154"/>
      <c r="M265" s="154"/>
      <c r="N265" s="154"/>
    </row>
    <row r="266" spans="2:14" x14ac:dyDescent="0.25">
      <c r="B266" s="154"/>
      <c r="C266" s="154"/>
      <c r="D266" s="154"/>
      <c r="E266" s="154"/>
      <c r="F266" s="154"/>
      <c r="G266" s="154"/>
      <c r="H266" s="154"/>
      <c r="I266" s="154"/>
      <c r="J266" s="154"/>
      <c r="K266" s="154"/>
      <c r="L266" s="154"/>
      <c r="M266" s="154"/>
      <c r="N266" s="154"/>
    </row>
    <row r="267" spans="2:14" x14ac:dyDescent="0.25">
      <c r="B267" s="154"/>
      <c r="C267" s="154"/>
      <c r="D267" s="154"/>
      <c r="E267" s="154"/>
      <c r="F267" s="154"/>
      <c r="G267" s="154"/>
      <c r="H267" s="154"/>
      <c r="I267" s="154"/>
      <c r="J267" s="154"/>
      <c r="K267" s="154"/>
      <c r="L267" s="154"/>
      <c r="M267" s="154"/>
      <c r="N267" s="154"/>
    </row>
    <row r="268" spans="2:14" x14ac:dyDescent="0.25">
      <c r="B268" s="154"/>
      <c r="C268" s="154"/>
      <c r="D268" s="154"/>
      <c r="E268" s="154"/>
      <c r="F268" s="154"/>
      <c r="G268" s="154"/>
      <c r="H268" s="154"/>
      <c r="I268" s="154"/>
      <c r="J268" s="154"/>
      <c r="K268" s="154"/>
      <c r="L268" s="154"/>
      <c r="M268" s="154"/>
      <c r="N268" s="154"/>
    </row>
    <row r="269" spans="2:14" x14ac:dyDescent="0.25">
      <c r="B269" s="154"/>
      <c r="C269" s="154"/>
      <c r="D269" s="154"/>
      <c r="E269" s="154"/>
      <c r="F269" s="154"/>
      <c r="G269" s="154"/>
      <c r="H269" s="154"/>
      <c r="I269" s="154"/>
      <c r="J269" s="154"/>
      <c r="K269" s="154"/>
      <c r="L269" s="154"/>
      <c r="M269" s="154"/>
      <c r="N269" s="154"/>
    </row>
    <row r="270" spans="2:14" x14ac:dyDescent="0.25">
      <c r="B270" s="154"/>
      <c r="C270" s="154"/>
      <c r="D270" s="154"/>
      <c r="E270" s="154"/>
      <c r="F270" s="154"/>
      <c r="G270" s="154"/>
      <c r="H270" s="154"/>
      <c r="I270" s="154"/>
      <c r="J270" s="154"/>
      <c r="K270" s="154"/>
      <c r="L270" s="154"/>
      <c r="M270" s="154"/>
      <c r="N270" s="154"/>
    </row>
    <row r="271" spans="2:14" x14ac:dyDescent="0.25">
      <c r="B271" s="154"/>
      <c r="C271" s="154"/>
      <c r="D271" s="154"/>
      <c r="E271" s="154"/>
      <c r="F271" s="154"/>
      <c r="G271" s="154"/>
      <c r="H271" s="154"/>
      <c r="I271" s="154"/>
      <c r="J271" s="154"/>
      <c r="K271" s="154"/>
      <c r="L271" s="154"/>
      <c r="M271" s="154"/>
      <c r="N271" s="154"/>
    </row>
    <row r="272" spans="2:14" x14ac:dyDescent="0.25">
      <c r="B272" s="154"/>
      <c r="C272" s="154"/>
      <c r="D272" s="154"/>
      <c r="E272" s="154"/>
      <c r="F272" s="154"/>
      <c r="G272" s="154"/>
      <c r="H272" s="154"/>
      <c r="I272" s="154"/>
      <c r="J272" s="154"/>
      <c r="K272" s="154"/>
      <c r="L272" s="154"/>
      <c r="M272" s="154"/>
      <c r="N272" s="154"/>
    </row>
    <row r="273" spans="2:14" x14ac:dyDescent="0.25">
      <c r="B273" s="154"/>
      <c r="C273" s="154"/>
      <c r="D273" s="154"/>
      <c r="E273" s="154"/>
      <c r="F273" s="154"/>
      <c r="G273" s="154"/>
      <c r="H273" s="154"/>
      <c r="I273" s="154"/>
      <c r="J273" s="154"/>
      <c r="K273" s="154"/>
      <c r="L273" s="154"/>
      <c r="M273" s="154"/>
      <c r="N273" s="154"/>
    </row>
    <row r="274" spans="2:14" x14ac:dyDescent="0.25">
      <c r="B274" s="154"/>
      <c r="C274" s="154"/>
      <c r="D274" s="154"/>
      <c r="E274" s="154"/>
      <c r="F274" s="154"/>
      <c r="G274" s="154"/>
      <c r="H274" s="154"/>
      <c r="I274" s="154"/>
      <c r="J274" s="154"/>
      <c r="K274" s="154"/>
      <c r="L274" s="154"/>
      <c r="M274" s="154"/>
      <c r="N274" s="154"/>
    </row>
    <row r="275" spans="2:14" x14ac:dyDescent="0.25">
      <c r="B275" s="154"/>
      <c r="C275" s="154"/>
      <c r="D275" s="154"/>
      <c r="E275" s="154"/>
      <c r="F275" s="154"/>
      <c r="G275" s="154"/>
      <c r="H275" s="154"/>
      <c r="I275" s="154"/>
      <c r="J275" s="154"/>
      <c r="K275" s="154"/>
      <c r="L275" s="154"/>
      <c r="M275" s="154"/>
      <c r="N275" s="154"/>
    </row>
    <row r="276" spans="2:14" x14ac:dyDescent="0.25">
      <c r="B276" s="154"/>
      <c r="C276" s="154"/>
      <c r="D276" s="154"/>
      <c r="E276" s="154"/>
      <c r="F276" s="154"/>
      <c r="G276" s="154"/>
      <c r="H276" s="154"/>
      <c r="I276" s="154"/>
      <c r="J276" s="154"/>
      <c r="K276" s="154"/>
      <c r="L276" s="154"/>
      <c r="M276" s="154"/>
      <c r="N276" s="154"/>
    </row>
    <row r="277" spans="2:14" x14ac:dyDescent="0.25">
      <c r="B277" s="154"/>
      <c r="C277" s="154"/>
      <c r="D277" s="154"/>
      <c r="E277" s="154"/>
      <c r="F277" s="154"/>
      <c r="G277" s="154"/>
      <c r="H277" s="154"/>
      <c r="I277" s="154"/>
      <c r="J277" s="154"/>
      <c r="K277" s="154"/>
      <c r="L277" s="154"/>
      <c r="M277" s="154"/>
      <c r="N277" s="154"/>
    </row>
    <row r="278" spans="2:14" x14ac:dyDescent="0.25">
      <c r="B278" s="154"/>
      <c r="C278" s="154"/>
      <c r="D278" s="154"/>
      <c r="E278" s="154"/>
      <c r="F278" s="154"/>
      <c r="G278" s="154"/>
      <c r="H278" s="154"/>
      <c r="I278" s="154"/>
      <c r="J278" s="154"/>
      <c r="K278" s="154"/>
      <c r="L278" s="154"/>
      <c r="M278" s="154"/>
      <c r="N278" s="154"/>
    </row>
    <row r="279" spans="2:14" x14ac:dyDescent="0.25">
      <c r="B279" s="154"/>
      <c r="C279" s="154"/>
      <c r="D279" s="154"/>
      <c r="E279" s="154"/>
      <c r="F279" s="154"/>
      <c r="G279" s="154"/>
      <c r="H279" s="154"/>
      <c r="I279" s="154"/>
      <c r="J279" s="154"/>
      <c r="K279" s="154"/>
      <c r="L279" s="154"/>
      <c r="M279" s="154"/>
      <c r="N279" s="154"/>
    </row>
    <row r="280" spans="2:14" x14ac:dyDescent="0.25">
      <c r="B280" s="154"/>
      <c r="C280" s="154"/>
      <c r="D280" s="154"/>
      <c r="E280" s="154"/>
      <c r="F280" s="154"/>
      <c r="G280" s="154"/>
      <c r="H280" s="154"/>
      <c r="I280" s="154"/>
      <c r="J280" s="154"/>
      <c r="K280" s="154"/>
      <c r="L280" s="154"/>
      <c r="M280" s="154"/>
      <c r="N280" s="154"/>
    </row>
    <row r="281" spans="2:14" x14ac:dyDescent="0.25">
      <c r="B281" s="154"/>
      <c r="C281" s="154"/>
      <c r="D281" s="154"/>
      <c r="E281" s="154"/>
      <c r="F281" s="154"/>
      <c r="G281" s="154"/>
      <c r="H281" s="154"/>
      <c r="I281" s="154"/>
      <c r="J281" s="154"/>
      <c r="K281" s="154"/>
      <c r="L281" s="154"/>
      <c r="M281" s="154"/>
      <c r="N281" s="154"/>
    </row>
    <row r="282" spans="2:14" x14ac:dyDescent="0.25">
      <c r="B282" s="154"/>
      <c r="C282" s="154"/>
      <c r="D282" s="154"/>
      <c r="E282" s="154"/>
      <c r="F282" s="154"/>
      <c r="G282" s="154"/>
      <c r="H282" s="154"/>
      <c r="I282" s="154"/>
      <c r="J282" s="154"/>
      <c r="K282" s="154"/>
      <c r="L282" s="154"/>
      <c r="M282" s="154"/>
      <c r="N282" s="154"/>
    </row>
    <row r="283" spans="2:14" x14ac:dyDescent="0.25">
      <c r="B283" s="154"/>
      <c r="C283" s="154"/>
      <c r="D283" s="154"/>
      <c r="E283" s="154"/>
      <c r="F283" s="154"/>
      <c r="G283" s="154"/>
      <c r="H283" s="154"/>
      <c r="I283" s="154"/>
      <c r="J283" s="154"/>
      <c r="K283" s="154"/>
      <c r="L283" s="154"/>
      <c r="M283" s="154"/>
      <c r="N283" s="154"/>
    </row>
    <row r="284" spans="2:14" x14ac:dyDescent="0.25">
      <c r="B284" s="154"/>
      <c r="C284" s="154"/>
      <c r="D284" s="154"/>
      <c r="E284" s="154"/>
      <c r="F284" s="154"/>
      <c r="G284" s="154"/>
      <c r="H284" s="154"/>
      <c r="I284" s="154"/>
      <c r="J284" s="154"/>
      <c r="K284" s="154"/>
      <c r="L284" s="154"/>
      <c r="M284" s="154"/>
      <c r="N284" s="154"/>
    </row>
    <row r="285" spans="2:14" x14ac:dyDescent="0.25">
      <c r="B285" s="154"/>
      <c r="C285" s="154"/>
      <c r="D285" s="154"/>
      <c r="E285" s="154"/>
      <c r="F285" s="154"/>
      <c r="G285" s="154"/>
      <c r="H285" s="154"/>
      <c r="I285" s="154"/>
      <c r="J285" s="154"/>
      <c r="K285" s="154"/>
      <c r="L285" s="154"/>
      <c r="M285" s="154"/>
      <c r="N285" s="154"/>
    </row>
    <row r="286" spans="2:14" x14ac:dyDescent="0.25">
      <c r="B286" s="154"/>
      <c r="C286" s="154"/>
      <c r="D286" s="154"/>
      <c r="E286" s="154"/>
      <c r="F286" s="154"/>
      <c r="G286" s="154"/>
      <c r="H286" s="154"/>
      <c r="I286" s="154"/>
      <c r="J286" s="154"/>
      <c r="K286" s="154"/>
      <c r="L286" s="154"/>
      <c r="M286" s="154"/>
      <c r="N286" s="154"/>
    </row>
    <row r="287" spans="2:14" x14ac:dyDescent="0.25">
      <c r="B287" s="154"/>
      <c r="C287" s="154"/>
      <c r="D287" s="154"/>
      <c r="E287" s="154"/>
      <c r="F287" s="154"/>
      <c r="G287" s="154"/>
      <c r="H287" s="154"/>
      <c r="I287" s="154"/>
      <c r="J287" s="154"/>
      <c r="K287" s="154"/>
      <c r="L287" s="154"/>
      <c r="M287" s="154"/>
      <c r="N287" s="154"/>
    </row>
    <row r="288" spans="2:14" x14ac:dyDescent="0.25">
      <c r="B288" s="154"/>
      <c r="C288" s="154"/>
      <c r="D288" s="154"/>
      <c r="E288" s="154"/>
      <c r="F288" s="154"/>
      <c r="G288" s="154"/>
      <c r="H288" s="154"/>
      <c r="I288" s="154"/>
      <c r="J288" s="154"/>
      <c r="K288" s="154"/>
      <c r="L288" s="154"/>
      <c r="M288" s="154"/>
      <c r="N288" s="154"/>
    </row>
    <row r="289" spans="2:14" x14ac:dyDescent="0.25">
      <c r="B289" s="154"/>
      <c r="C289" s="154"/>
      <c r="D289" s="154"/>
      <c r="E289" s="154"/>
      <c r="F289" s="154"/>
      <c r="G289" s="154"/>
      <c r="H289" s="154"/>
      <c r="I289" s="154"/>
      <c r="J289" s="154"/>
      <c r="K289" s="154"/>
      <c r="L289" s="154"/>
      <c r="M289" s="154"/>
      <c r="N289" s="154"/>
    </row>
    <row r="290" spans="2:14" x14ac:dyDescent="0.25">
      <c r="B290" s="154"/>
      <c r="C290" s="154"/>
      <c r="D290" s="154"/>
      <c r="E290" s="154"/>
      <c r="F290" s="154"/>
      <c r="G290" s="154"/>
      <c r="H290" s="154"/>
      <c r="I290" s="154"/>
      <c r="J290" s="154"/>
      <c r="K290" s="154"/>
      <c r="L290" s="154"/>
      <c r="M290" s="154"/>
      <c r="N290" s="154"/>
    </row>
    <row r="291" spans="2:14" x14ac:dyDescent="0.25">
      <c r="B291" s="154"/>
      <c r="C291" s="154"/>
      <c r="D291" s="154"/>
      <c r="E291" s="154"/>
      <c r="F291" s="154"/>
      <c r="G291" s="154"/>
      <c r="H291" s="154"/>
      <c r="I291" s="154"/>
      <c r="J291" s="154"/>
      <c r="K291" s="154"/>
      <c r="L291" s="154"/>
      <c r="M291" s="154"/>
      <c r="N291" s="154"/>
    </row>
    <row r="292" spans="2:14" x14ac:dyDescent="0.25">
      <c r="B292" s="154"/>
      <c r="C292" s="154"/>
      <c r="D292" s="154"/>
      <c r="E292" s="154"/>
      <c r="F292" s="154"/>
      <c r="G292" s="154"/>
      <c r="H292" s="154"/>
      <c r="I292" s="154"/>
      <c r="J292" s="154"/>
      <c r="K292" s="154"/>
      <c r="L292" s="154"/>
      <c r="M292" s="154"/>
      <c r="N292" s="154"/>
    </row>
    <row r="293" spans="2:14" x14ac:dyDescent="0.25">
      <c r="B293" s="154"/>
      <c r="C293" s="154"/>
      <c r="D293" s="154"/>
      <c r="E293" s="154"/>
      <c r="F293" s="154"/>
      <c r="G293" s="154"/>
      <c r="H293" s="154"/>
      <c r="I293" s="154"/>
      <c r="J293" s="154"/>
      <c r="K293" s="154"/>
      <c r="L293" s="154"/>
      <c r="M293" s="154"/>
      <c r="N293" s="154"/>
    </row>
    <row r="294" spans="2:14" x14ac:dyDescent="0.25">
      <c r="B294" s="154"/>
      <c r="C294" s="154"/>
      <c r="D294" s="154"/>
      <c r="E294" s="154"/>
      <c r="F294" s="154"/>
      <c r="G294" s="154"/>
      <c r="H294" s="154"/>
      <c r="I294" s="154"/>
      <c r="J294" s="154"/>
      <c r="K294" s="154"/>
      <c r="L294" s="154"/>
      <c r="M294" s="154"/>
      <c r="N294" s="154"/>
    </row>
    <row r="295" spans="2:14" x14ac:dyDescent="0.25">
      <c r="B295" s="154"/>
      <c r="C295" s="154"/>
      <c r="D295" s="154"/>
      <c r="E295" s="154"/>
      <c r="F295" s="154"/>
      <c r="G295" s="154"/>
      <c r="H295" s="154"/>
      <c r="I295" s="154"/>
      <c r="J295" s="154"/>
      <c r="K295" s="154"/>
      <c r="L295" s="154"/>
      <c r="M295" s="154"/>
      <c r="N295" s="154"/>
    </row>
    <row r="296" spans="2:14" x14ac:dyDescent="0.25">
      <c r="B296" s="154"/>
      <c r="C296" s="154"/>
      <c r="D296" s="154"/>
      <c r="E296" s="154"/>
      <c r="F296" s="154"/>
      <c r="G296" s="154"/>
      <c r="H296" s="154"/>
      <c r="I296" s="154"/>
      <c r="J296" s="154"/>
      <c r="K296" s="154"/>
      <c r="L296" s="154"/>
      <c r="M296" s="154"/>
      <c r="N296" s="154"/>
    </row>
    <row r="297" spans="2:14" x14ac:dyDescent="0.25">
      <c r="B297" s="154"/>
      <c r="C297" s="154"/>
      <c r="D297" s="154"/>
      <c r="E297" s="154"/>
      <c r="F297" s="154"/>
      <c r="G297" s="154"/>
      <c r="H297" s="154"/>
      <c r="I297" s="154"/>
      <c r="J297" s="154"/>
      <c r="K297" s="154"/>
      <c r="L297" s="154"/>
      <c r="M297" s="154"/>
      <c r="N297" s="154"/>
    </row>
    <row r="298" spans="2:14" x14ac:dyDescent="0.25">
      <c r="B298" s="154"/>
      <c r="C298" s="154"/>
      <c r="D298" s="154"/>
      <c r="E298" s="154"/>
      <c r="F298" s="154"/>
      <c r="G298" s="154"/>
      <c r="H298" s="154"/>
      <c r="I298" s="154"/>
      <c r="J298" s="154"/>
      <c r="K298" s="154"/>
      <c r="L298" s="154"/>
      <c r="M298" s="154"/>
      <c r="N298" s="154"/>
    </row>
    <row r="299" spans="2:14" x14ac:dyDescent="0.25">
      <c r="B299" s="154"/>
      <c r="C299" s="154"/>
      <c r="D299" s="154"/>
      <c r="E299" s="154"/>
      <c r="F299" s="154"/>
      <c r="G299" s="154"/>
      <c r="H299" s="154"/>
      <c r="I299" s="154"/>
      <c r="J299" s="154"/>
      <c r="K299" s="154"/>
      <c r="L299" s="154"/>
      <c r="M299" s="154"/>
      <c r="N299" s="154"/>
    </row>
    <row r="300" spans="2:14" x14ac:dyDescent="0.25">
      <c r="B300" s="154"/>
      <c r="C300" s="154"/>
      <c r="D300" s="154"/>
      <c r="E300" s="154"/>
      <c r="F300" s="154"/>
      <c r="G300" s="154"/>
      <c r="H300" s="154"/>
      <c r="I300" s="154"/>
      <c r="J300" s="154"/>
      <c r="K300" s="154"/>
      <c r="L300" s="154"/>
      <c r="M300" s="154"/>
      <c r="N300" s="154"/>
    </row>
    <row r="301" spans="2:14" x14ac:dyDescent="0.25">
      <c r="B301" s="154"/>
      <c r="C301" s="154"/>
      <c r="D301" s="154"/>
      <c r="E301" s="154"/>
      <c r="F301" s="154"/>
      <c r="G301" s="154"/>
      <c r="H301" s="154"/>
      <c r="I301" s="154"/>
      <c r="J301" s="154"/>
      <c r="K301" s="154"/>
      <c r="L301" s="154"/>
      <c r="M301" s="154"/>
      <c r="N301" s="154"/>
    </row>
    <row r="302" spans="2:14" x14ac:dyDescent="0.25">
      <c r="B302" s="154"/>
      <c r="C302" s="154"/>
      <c r="D302" s="154"/>
      <c r="E302" s="154"/>
      <c r="F302" s="154"/>
      <c r="G302" s="154"/>
      <c r="H302" s="154"/>
      <c r="I302" s="154"/>
      <c r="J302" s="154"/>
      <c r="K302" s="154"/>
      <c r="L302" s="154"/>
      <c r="M302" s="154"/>
      <c r="N302" s="154"/>
    </row>
    <row r="303" spans="2:14" x14ac:dyDescent="0.25">
      <c r="B303" s="154"/>
      <c r="C303" s="154"/>
      <c r="D303" s="154"/>
      <c r="E303" s="154"/>
      <c r="F303" s="154"/>
      <c r="G303" s="154"/>
      <c r="H303" s="154"/>
      <c r="I303" s="154"/>
      <c r="J303" s="154"/>
      <c r="K303" s="154"/>
      <c r="L303" s="154"/>
      <c r="M303" s="154"/>
      <c r="N303" s="154"/>
    </row>
    <row r="304" spans="2:14" x14ac:dyDescent="0.25">
      <c r="B304" s="154"/>
      <c r="C304" s="154"/>
      <c r="D304" s="154"/>
      <c r="E304" s="154"/>
      <c r="F304" s="154"/>
      <c r="G304" s="154"/>
      <c r="H304" s="154"/>
      <c r="I304" s="154"/>
      <c r="J304" s="154"/>
      <c r="K304" s="154"/>
      <c r="L304" s="154"/>
      <c r="M304" s="154"/>
      <c r="N304" s="154"/>
    </row>
    <row r="305" spans="2:14" x14ac:dyDescent="0.25">
      <c r="B305" s="154"/>
      <c r="C305" s="154"/>
      <c r="D305" s="154"/>
      <c r="E305" s="154"/>
      <c r="F305" s="154"/>
      <c r="G305" s="154"/>
      <c r="H305" s="154"/>
      <c r="I305" s="154"/>
      <c r="J305" s="154"/>
      <c r="K305" s="154"/>
      <c r="L305" s="154"/>
      <c r="M305" s="154"/>
      <c r="N305" s="154"/>
    </row>
    <row r="306" spans="2:14" x14ac:dyDescent="0.25">
      <c r="B306" s="154"/>
      <c r="C306" s="154"/>
      <c r="D306" s="154"/>
      <c r="E306" s="154"/>
      <c r="F306" s="154"/>
      <c r="G306" s="154"/>
      <c r="H306" s="154"/>
      <c r="I306" s="154"/>
      <c r="J306" s="154"/>
      <c r="K306" s="154"/>
      <c r="L306" s="154"/>
      <c r="M306" s="154"/>
      <c r="N306" s="154"/>
    </row>
    <row r="307" spans="2:14" x14ac:dyDescent="0.25">
      <c r="B307" s="154"/>
      <c r="C307" s="154"/>
      <c r="D307" s="154"/>
      <c r="E307" s="154"/>
      <c r="F307" s="154"/>
      <c r="G307" s="154"/>
      <c r="H307" s="154"/>
      <c r="I307" s="154"/>
      <c r="J307" s="154"/>
      <c r="K307" s="154"/>
      <c r="L307" s="154"/>
      <c r="M307" s="154"/>
      <c r="N307" s="154"/>
    </row>
    <row r="308" spans="2:14" x14ac:dyDescent="0.25">
      <c r="B308" s="154"/>
      <c r="C308" s="154"/>
      <c r="D308" s="154"/>
      <c r="E308" s="154"/>
      <c r="F308" s="154"/>
      <c r="G308" s="154"/>
      <c r="H308" s="154"/>
      <c r="I308" s="154"/>
      <c r="J308" s="154"/>
      <c r="K308" s="154"/>
      <c r="L308" s="154"/>
      <c r="M308" s="154"/>
      <c r="N308" s="154"/>
    </row>
    <row r="309" spans="2:14" x14ac:dyDescent="0.25">
      <c r="B309" s="154"/>
      <c r="C309" s="154"/>
      <c r="D309" s="154"/>
      <c r="E309" s="154"/>
      <c r="F309" s="154"/>
      <c r="G309" s="154"/>
      <c r="H309" s="154"/>
      <c r="I309" s="154"/>
      <c r="J309" s="154"/>
      <c r="K309" s="154"/>
      <c r="L309" s="154"/>
      <c r="M309" s="154"/>
      <c r="N309" s="154"/>
    </row>
    <row r="310" spans="2:14" x14ac:dyDescent="0.25">
      <c r="B310" s="154"/>
      <c r="C310" s="154"/>
      <c r="D310" s="154"/>
      <c r="E310" s="154"/>
      <c r="F310" s="154"/>
      <c r="G310" s="154"/>
      <c r="H310" s="154"/>
      <c r="I310" s="154"/>
      <c r="J310" s="154"/>
      <c r="K310" s="154"/>
      <c r="L310" s="154"/>
      <c r="M310" s="154"/>
      <c r="N310" s="154"/>
    </row>
    <row r="311" spans="2:14" x14ac:dyDescent="0.25">
      <c r="B311" s="154"/>
      <c r="C311" s="154"/>
      <c r="D311" s="154"/>
      <c r="E311" s="154"/>
      <c r="F311" s="154"/>
      <c r="G311" s="154"/>
      <c r="H311" s="154"/>
      <c r="I311" s="154"/>
      <c r="J311" s="154"/>
      <c r="K311" s="154"/>
      <c r="L311" s="154"/>
      <c r="M311" s="154"/>
      <c r="N311" s="154"/>
    </row>
    <row r="312" spans="2:14" x14ac:dyDescent="0.25">
      <c r="B312" s="154"/>
      <c r="C312" s="154"/>
      <c r="D312" s="154"/>
      <c r="E312" s="154"/>
      <c r="F312" s="154"/>
      <c r="G312" s="154"/>
      <c r="H312" s="154"/>
      <c r="I312" s="154"/>
      <c r="J312" s="154"/>
      <c r="K312" s="154"/>
      <c r="L312" s="154"/>
      <c r="M312" s="154"/>
      <c r="N312" s="154"/>
    </row>
    <row r="313" spans="2:14" x14ac:dyDescent="0.25">
      <c r="B313" s="154"/>
      <c r="C313" s="154"/>
      <c r="D313" s="154"/>
      <c r="E313" s="154"/>
      <c r="F313" s="154"/>
      <c r="G313" s="154"/>
      <c r="H313" s="154"/>
      <c r="I313" s="154"/>
      <c r="J313" s="154"/>
      <c r="K313" s="154"/>
      <c r="L313" s="154"/>
      <c r="M313" s="154"/>
      <c r="N313" s="154"/>
    </row>
    <row r="314" spans="2:14" x14ac:dyDescent="0.25">
      <c r="B314" s="154"/>
      <c r="C314" s="154"/>
      <c r="D314" s="154"/>
      <c r="E314" s="154"/>
      <c r="F314" s="154"/>
      <c r="G314" s="154"/>
      <c r="H314" s="154"/>
      <c r="I314" s="154"/>
      <c r="J314" s="154"/>
      <c r="K314" s="154"/>
      <c r="L314" s="154"/>
      <c r="M314" s="154"/>
      <c r="N314" s="154"/>
    </row>
    <row r="315" spans="2:14" x14ac:dyDescent="0.25">
      <c r="B315" s="154"/>
      <c r="C315" s="154"/>
      <c r="D315" s="154"/>
      <c r="E315" s="154"/>
      <c r="F315" s="154"/>
      <c r="G315" s="154"/>
      <c r="H315" s="154"/>
      <c r="I315" s="154"/>
      <c r="J315" s="154"/>
      <c r="K315" s="154"/>
      <c r="L315" s="154"/>
      <c r="M315" s="154"/>
      <c r="N315" s="154"/>
    </row>
    <row r="316" spans="2:14" x14ac:dyDescent="0.25">
      <c r="B316" s="154"/>
      <c r="C316" s="154"/>
      <c r="D316" s="154"/>
      <c r="E316" s="154"/>
      <c r="F316" s="154"/>
      <c r="G316" s="154"/>
      <c r="H316" s="154"/>
      <c r="I316" s="154"/>
      <c r="J316" s="154"/>
      <c r="K316" s="154"/>
      <c r="L316" s="154"/>
      <c r="M316" s="154"/>
      <c r="N316" s="154"/>
    </row>
    <row r="317" spans="2:14" x14ac:dyDescent="0.25">
      <c r="B317" s="154"/>
      <c r="C317" s="154"/>
      <c r="D317" s="154"/>
      <c r="E317" s="154"/>
      <c r="F317" s="154"/>
      <c r="G317" s="154"/>
      <c r="H317" s="154"/>
      <c r="I317" s="154"/>
      <c r="J317" s="154"/>
      <c r="K317" s="154"/>
      <c r="L317" s="154"/>
      <c r="M317" s="154"/>
      <c r="N317" s="154"/>
    </row>
    <row r="318" spans="2:14" x14ac:dyDescent="0.25">
      <c r="B318" s="154"/>
      <c r="C318" s="154"/>
      <c r="D318" s="154"/>
      <c r="E318" s="154"/>
      <c r="F318" s="154"/>
      <c r="G318" s="154"/>
      <c r="H318" s="154"/>
      <c r="I318" s="154"/>
      <c r="J318" s="154"/>
      <c r="K318" s="154"/>
      <c r="L318" s="154"/>
      <c r="M318" s="154"/>
      <c r="N318" s="154"/>
    </row>
    <row r="319" spans="2:14" x14ac:dyDescent="0.25">
      <c r="B319" s="154"/>
      <c r="C319" s="154"/>
      <c r="D319" s="154"/>
      <c r="E319" s="154"/>
      <c r="F319" s="154"/>
      <c r="G319" s="154"/>
      <c r="H319" s="154"/>
      <c r="I319" s="154"/>
      <c r="J319" s="154"/>
      <c r="K319" s="154"/>
      <c r="L319" s="154"/>
      <c r="M319" s="154"/>
      <c r="N319" s="154"/>
    </row>
    <row r="320" spans="2:14" x14ac:dyDescent="0.25">
      <c r="B320" s="154"/>
      <c r="C320" s="154"/>
      <c r="D320" s="154"/>
      <c r="E320" s="154"/>
      <c r="F320" s="154"/>
      <c r="G320" s="154"/>
      <c r="H320" s="154"/>
      <c r="I320" s="154"/>
      <c r="J320" s="154"/>
      <c r="K320" s="154"/>
      <c r="L320" s="154"/>
      <c r="M320" s="154"/>
      <c r="N320" s="154"/>
    </row>
    <row r="321" spans="2:14" x14ac:dyDescent="0.25">
      <c r="B321" s="154"/>
      <c r="C321" s="154"/>
      <c r="D321" s="154"/>
      <c r="E321" s="154"/>
      <c r="F321" s="154"/>
      <c r="G321" s="154"/>
      <c r="H321" s="154"/>
      <c r="I321" s="154"/>
      <c r="J321" s="154"/>
      <c r="K321" s="154"/>
      <c r="L321" s="154"/>
      <c r="M321" s="154"/>
      <c r="N321" s="154"/>
    </row>
    <row r="322" spans="2:14" x14ac:dyDescent="0.25">
      <c r="B322" s="154"/>
      <c r="C322" s="154"/>
      <c r="D322" s="154"/>
      <c r="E322" s="154"/>
      <c r="F322" s="154"/>
      <c r="G322" s="154"/>
      <c r="H322" s="154"/>
      <c r="I322" s="154"/>
      <c r="J322" s="154"/>
      <c r="K322" s="154"/>
      <c r="L322" s="154"/>
      <c r="M322" s="154"/>
      <c r="N322" s="154"/>
    </row>
    <row r="323" spans="2:14" x14ac:dyDescent="0.25">
      <c r="B323" s="154"/>
      <c r="C323" s="154"/>
      <c r="D323" s="154"/>
      <c r="E323" s="154"/>
      <c r="F323" s="154"/>
      <c r="G323" s="154"/>
      <c r="H323" s="154"/>
      <c r="I323" s="154"/>
      <c r="J323" s="154"/>
      <c r="K323" s="154"/>
      <c r="L323" s="154"/>
      <c r="M323" s="154"/>
      <c r="N323" s="154"/>
    </row>
    <row r="324" spans="2:14" x14ac:dyDescent="0.25">
      <c r="B324" s="154"/>
      <c r="C324" s="154"/>
      <c r="D324" s="154"/>
      <c r="E324" s="154"/>
      <c r="F324" s="154"/>
      <c r="G324" s="154"/>
      <c r="H324" s="154"/>
      <c r="I324" s="154"/>
      <c r="J324" s="154"/>
      <c r="K324" s="154"/>
      <c r="L324" s="154"/>
      <c r="M324" s="154"/>
      <c r="N324" s="154"/>
    </row>
    <row r="325" spans="2:14" x14ac:dyDescent="0.25">
      <c r="B325" s="154"/>
      <c r="C325" s="154"/>
      <c r="D325" s="154"/>
      <c r="E325" s="154"/>
      <c r="F325" s="154"/>
      <c r="G325" s="154"/>
      <c r="H325" s="154"/>
      <c r="I325" s="154"/>
      <c r="J325" s="154"/>
      <c r="K325" s="154"/>
      <c r="L325" s="154"/>
      <c r="M325" s="154"/>
      <c r="N325" s="154"/>
    </row>
    <row r="326" spans="2:14" x14ac:dyDescent="0.25">
      <c r="B326" s="154"/>
      <c r="C326" s="154"/>
      <c r="D326" s="154"/>
      <c r="E326" s="154"/>
      <c r="F326" s="154"/>
      <c r="G326" s="154"/>
      <c r="H326" s="154"/>
      <c r="I326" s="154"/>
      <c r="J326" s="154"/>
      <c r="K326" s="154"/>
      <c r="L326" s="154"/>
      <c r="M326" s="154"/>
      <c r="N326" s="154"/>
    </row>
    <row r="327" spans="2:14" x14ac:dyDescent="0.25">
      <c r="B327" s="154"/>
      <c r="C327" s="154"/>
      <c r="D327" s="154"/>
      <c r="E327" s="154"/>
      <c r="F327" s="154"/>
      <c r="G327" s="154"/>
      <c r="H327" s="154"/>
      <c r="I327" s="154"/>
      <c r="J327" s="154"/>
      <c r="K327" s="154"/>
      <c r="L327" s="154"/>
      <c r="M327" s="154"/>
      <c r="N327" s="154"/>
    </row>
    <row r="328" spans="2:14" x14ac:dyDescent="0.25">
      <c r="B328" s="154"/>
      <c r="C328" s="154"/>
      <c r="D328" s="154"/>
      <c r="E328" s="154"/>
      <c r="F328" s="154"/>
      <c r="G328" s="154"/>
      <c r="H328" s="154"/>
      <c r="I328" s="154"/>
      <c r="J328" s="154"/>
      <c r="K328" s="154"/>
      <c r="L328" s="154"/>
      <c r="M328" s="154"/>
      <c r="N328" s="154"/>
    </row>
    <row r="329" spans="2:14" x14ac:dyDescent="0.25">
      <c r="B329" s="154"/>
      <c r="C329" s="154"/>
      <c r="D329" s="154"/>
      <c r="E329" s="154"/>
      <c r="F329" s="154"/>
      <c r="G329" s="154"/>
      <c r="H329" s="154"/>
      <c r="I329" s="154"/>
      <c r="J329" s="154"/>
      <c r="K329" s="154"/>
      <c r="L329" s="154"/>
      <c r="M329" s="154"/>
      <c r="N329" s="154"/>
    </row>
    <row r="330" spans="2:14" x14ac:dyDescent="0.25">
      <c r="B330" s="154"/>
      <c r="C330" s="154"/>
      <c r="D330" s="154"/>
      <c r="E330" s="154"/>
      <c r="F330" s="154"/>
      <c r="G330" s="154"/>
      <c r="H330" s="154"/>
      <c r="I330" s="154"/>
      <c r="J330" s="154"/>
      <c r="K330" s="154"/>
      <c r="L330" s="154"/>
      <c r="M330" s="154"/>
      <c r="N330" s="154"/>
    </row>
    <row r="331" spans="2:14" x14ac:dyDescent="0.25">
      <c r="B331" s="154"/>
      <c r="C331" s="154"/>
      <c r="D331" s="154"/>
      <c r="E331" s="154"/>
      <c r="F331" s="154"/>
      <c r="G331" s="154"/>
      <c r="H331" s="154"/>
      <c r="I331" s="154"/>
      <c r="J331" s="154"/>
      <c r="K331" s="154"/>
      <c r="L331" s="154"/>
      <c r="M331" s="154"/>
      <c r="N331" s="154"/>
    </row>
    <row r="332" spans="2:14" x14ac:dyDescent="0.25">
      <c r="B332" s="154"/>
      <c r="C332" s="154"/>
      <c r="D332" s="154"/>
      <c r="E332" s="154"/>
      <c r="F332" s="154"/>
      <c r="G332" s="154"/>
      <c r="H332" s="154"/>
      <c r="I332" s="154"/>
      <c r="J332" s="154"/>
      <c r="K332" s="154"/>
      <c r="L332" s="154"/>
      <c r="M332" s="154"/>
      <c r="N332" s="154"/>
    </row>
    <row r="333" spans="2:14" x14ac:dyDescent="0.25">
      <c r="B333" s="154"/>
      <c r="C333" s="154"/>
      <c r="D333" s="154"/>
      <c r="E333" s="154"/>
      <c r="F333" s="154"/>
      <c r="G333" s="154"/>
      <c r="H333" s="154"/>
      <c r="I333" s="154"/>
      <c r="J333" s="154"/>
      <c r="K333" s="154"/>
      <c r="L333" s="154"/>
      <c r="M333" s="154"/>
      <c r="N333" s="154"/>
    </row>
    <row r="334" spans="2:14" x14ac:dyDescent="0.25">
      <c r="B334" s="154"/>
      <c r="C334" s="154"/>
      <c r="D334" s="154"/>
      <c r="E334" s="154"/>
      <c r="F334" s="154"/>
      <c r="G334" s="154"/>
      <c r="H334" s="154"/>
      <c r="I334" s="154"/>
      <c r="J334" s="154"/>
      <c r="K334" s="154"/>
      <c r="L334" s="154"/>
      <c r="M334" s="154"/>
      <c r="N334" s="154"/>
    </row>
    <row r="335" spans="2:14" x14ac:dyDescent="0.25">
      <c r="B335" s="154"/>
      <c r="C335" s="154"/>
      <c r="D335" s="154"/>
      <c r="E335" s="154"/>
      <c r="F335" s="154"/>
      <c r="G335" s="154"/>
      <c r="H335" s="154"/>
      <c r="I335" s="154"/>
      <c r="J335" s="154"/>
      <c r="K335" s="154"/>
      <c r="L335" s="154"/>
      <c r="M335" s="154"/>
      <c r="N335" s="154"/>
    </row>
    <row r="336" spans="2:14" x14ac:dyDescent="0.25">
      <c r="B336" s="154"/>
      <c r="C336" s="154"/>
      <c r="D336" s="154"/>
      <c r="E336" s="154"/>
      <c r="F336" s="154"/>
      <c r="G336" s="154"/>
      <c r="H336" s="154"/>
      <c r="I336" s="154"/>
      <c r="J336" s="154"/>
      <c r="K336" s="154"/>
      <c r="L336" s="154"/>
      <c r="M336" s="154"/>
      <c r="N336" s="154"/>
    </row>
    <row r="337" spans="2:14" x14ac:dyDescent="0.25">
      <c r="B337" s="154"/>
      <c r="C337" s="154"/>
      <c r="D337" s="154"/>
      <c r="E337" s="154"/>
      <c r="F337" s="154"/>
      <c r="G337" s="154"/>
      <c r="H337" s="154"/>
      <c r="I337" s="154"/>
      <c r="J337" s="154"/>
      <c r="K337" s="154"/>
      <c r="L337" s="154"/>
      <c r="M337" s="154"/>
      <c r="N337" s="154"/>
    </row>
    <row r="338" spans="2:14" x14ac:dyDescent="0.25">
      <c r="B338" s="154"/>
      <c r="C338" s="154"/>
      <c r="D338" s="154"/>
      <c r="E338" s="154"/>
      <c r="F338" s="154"/>
      <c r="G338" s="154"/>
      <c r="H338" s="154"/>
      <c r="I338" s="154"/>
      <c r="J338" s="154"/>
      <c r="K338" s="154"/>
      <c r="L338" s="154"/>
      <c r="M338" s="154"/>
      <c r="N338" s="154"/>
    </row>
    <row r="339" spans="2:14" x14ac:dyDescent="0.25">
      <c r="B339" s="154"/>
      <c r="C339" s="154"/>
      <c r="D339" s="154"/>
      <c r="E339" s="154"/>
      <c r="F339" s="154"/>
      <c r="G339" s="154"/>
      <c r="H339" s="154"/>
      <c r="I339" s="154"/>
      <c r="J339" s="154"/>
      <c r="K339" s="154"/>
      <c r="L339" s="154"/>
      <c r="M339" s="154"/>
      <c r="N339" s="154"/>
    </row>
    <row r="340" spans="2:14" x14ac:dyDescent="0.25">
      <c r="B340" s="154"/>
      <c r="C340" s="154"/>
      <c r="D340" s="154"/>
      <c r="E340" s="154"/>
      <c r="F340" s="154"/>
      <c r="G340" s="154"/>
      <c r="H340" s="154"/>
      <c r="I340" s="154"/>
      <c r="J340" s="154"/>
      <c r="K340" s="154"/>
      <c r="L340" s="154"/>
      <c r="M340" s="154"/>
      <c r="N340" s="154"/>
    </row>
    <row r="341" spans="2:14" x14ac:dyDescent="0.25">
      <c r="B341" s="154"/>
      <c r="C341" s="154"/>
      <c r="D341" s="154"/>
      <c r="E341" s="154"/>
      <c r="F341" s="154"/>
      <c r="G341" s="154"/>
      <c r="H341" s="154"/>
      <c r="I341" s="154"/>
      <c r="J341" s="154"/>
      <c r="K341" s="154"/>
      <c r="L341" s="154"/>
      <c r="M341" s="154"/>
      <c r="N341" s="154"/>
    </row>
    <row r="342" spans="2:14" x14ac:dyDescent="0.25">
      <c r="B342" s="154"/>
      <c r="C342" s="154"/>
      <c r="D342" s="154"/>
      <c r="E342" s="154"/>
      <c r="F342" s="154"/>
      <c r="G342" s="154"/>
      <c r="H342" s="154"/>
      <c r="I342" s="154"/>
      <c r="J342" s="154"/>
      <c r="K342" s="154"/>
      <c r="L342" s="154"/>
      <c r="M342" s="154"/>
      <c r="N342" s="154"/>
    </row>
    <row r="343" spans="2:14" x14ac:dyDescent="0.25">
      <c r="B343" s="154"/>
      <c r="C343" s="154"/>
      <c r="D343" s="154"/>
      <c r="E343" s="154"/>
      <c r="F343" s="154"/>
      <c r="G343" s="154"/>
      <c r="H343" s="154"/>
      <c r="I343" s="154"/>
      <c r="J343" s="154"/>
      <c r="K343" s="154"/>
      <c r="L343" s="154"/>
      <c r="M343" s="154"/>
      <c r="N343" s="154"/>
    </row>
    <row r="344" spans="2:14" x14ac:dyDescent="0.25">
      <c r="B344" s="154"/>
      <c r="C344" s="154"/>
      <c r="D344" s="154"/>
      <c r="E344" s="154"/>
      <c r="F344" s="154"/>
      <c r="G344" s="154"/>
      <c r="H344" s="154"/>
      <c r="I344" s="154"/>
      <c r="J344" s="154"/>
      <c r="K344" s="154"/>
      <c r="L344" s="154"/>
      <c r="M344" s="154"/>
      <c r="N344" s="154"/>
    </row>
    <row r="345" spans="2:14" x14ac:dyDescent="0.25">
      <c r="B345" s="154"/>
      <c r="C345" s="154"/>
      <c r="D345" s="154"/>
      <c r="E345" s="154"/>
      <c r="F345" s="154"/>
      <c r="G345" s="154"/>
      <c r="H345" s="154"/>
      <c r="I345" s="154"/>
      <c r="J345" s="154"/>
      <c r="K345" s="154"/>
      <c r="L345" s="154"/>
      <c r="M345" s="154"/>
      <c r="N345" s="154"/>
    </row>
    <row r="346" spans="2:14" x14ac:dyDescent="0.25">
      <c r="B346" s="154"/>
      <c r="C346" s="154"/>
      <c r="D346" s="154"/>
      <c r="E346" s="154"/>
      <c r="F346" s="154"/>
      <c r="G346" s="154"/>
      <c r="H346" s="154"/>
      <c r="I346" s="154"/>
      <c r="J346" s="154"/>
      <c r="K346" s="154"/>
      <c r="L346" s="154"/>
      <c r="M346" s="154"/>
      <c r="N346" s="154"/>
    </row>
    <row r="347" spans="2:14" x14ac:dyDescent="0.25">
      <c r="B347" s="154"/>
      <c r="C347" s="154"/>
      <c r="D347" s="154"/>
      <c r="E347" s="154"/>
      <c r="F347" s="154"/>
      <c r="G347" s="154"/>
      <c r="H347" s="154"/>
      <c r="I347" s="154"/>
      <c r="J347" s="154"/>
      <c r="K347" s="154"/>
      <c r="L347" s="154"/>
      <c r="M347" s="154"/>
      <c r="N347" s="154"/>
    </row>
    <row r="348" spans="2:14" x14ac:dyDescent="0.25">
      <c r="B348" s="154"/>
      <c r="C348" s="154"/>
      <c r="D348" s="154"/>
      <c r="E348" s="154"/>
      <c r="F348" s="154"/>
      <c r="G348" s="154"/>
      <c r="H348" s="154"/>
      <c r="I348" s="154"/>
      <c r="J348" s="154"/>
      <c r="K348" s="154"/>
      <c r="L348" s="154"/>
      <c r="M348" s="154"/>
      <c r="N348" s="154"/>
    </row>
    <row r="349" spans="2:14" x14ac:dyDescent="0.25">
      <c r="B349" s="154"/>
      <c r="C349" s="154"/>
      <c r="D349" s="154"/>
      <c r="E349" s="154"/>
      <c r="F349" s="154"/>
      <c r="G349" s="154"/>
      <c r="H349" s="154"/>
      <c r="I349" s="154"/>
      <c r="J349" s="154"/>
      <c r="K349" s="154"/>
      <c r="L349" s="154"/>
      <c r="M349" s="154"/>
      <c r="N349" s="154"/>
    </row>
    <row r="350" spans="2:14" x14ac:dyDescent="0.25">
      <c r="B350" s="154"/>
      <c r="C350" s="154"/>
      <c r="D350" s="154"/>
      <c r="E350" s="154"/>
      <c r="F350" s="154"/>
      <c r="G350" s="154"/>
      <c r="H350" s="154"/>
      <c r="I350" s="154"/>
      <c r="J350" s="154"/>
      <c r="K350" s="154"/>
      <c r="L350" s="154"/>
      <c r="M350" s="154"/>
      <c r="N350" s="154"/>
    </row>
    <row r="351" spans="2:14" x14ac:dyDescent="0.25">
      <c r="B351" s="154"/>
      <c r="C351" s="154"/>
      <c r="D351" s="154"/>
      <c r="E351" s="154"/>
      <c r="F351" s="154"/>
      <c r="G351" s="154"/>
      <c r="H351" s="154"/>
      <c r="I351" s="154"/>
      <c r="J351" s="154"/>
      <c r="K351" s="154"/>
      <c r="L351" s="154"/>
      <c r="M351" s="154"/>
      <c r="N351" s="154"/>
    </row>
    <row r="352" spans="2:14" x14ac:dyDescent="0.25">
      <c r="B352" s="154"/>
      <c r="C352" s="154"/>
      <c r="D352" s="154"/>
      <c r="E352" s="154"/>
      <c r="F352" s="154"/>
      <c r="G352" s="154"/>
      <c r="H352" s="154"/>
      <c r="I352" s="154"/>
      <c r="J352" s="154"/>
      <c r="K352" s="154"/>
      <c r="L352" s="154"/>
      <c r="M352" s="154"/>
      <c r="N352" s="154"/>
    </row>
    <row r="353" spans="2:14" x14ac:dyDescent="0.25">
      <c r="B353" s="154"/>
      <c r="C353" s="154"/>
      <c r="D353" s="154"/>
      <c r="E353" s="154"/>
      <c r="F353" s="154"/>
      <c r="G353" s="154"/>
      <c r="H353" s="154"/>
      <c r="I353" s="154"/>
      <c r="J353" s="154"/>
      <c r="K353" s="154"/>
      <c r="L353" s="154"/>
      <c r="M353" s="154"/>
      <c r="N353" s="154"/>
    </row>
    <row r="354" spans="2:14" x14ac:dyDescent="0.25">
      <c r="B354" s="154"/>
      <c r="C354" s="154"/>
      <c r="D354" s="154"/>
      <c r="E354" s="154"/>
      <c r="F354" s="154"/>
      <c r="G354" s="154"/>
      <c r="H354" s="154"/>
      <c r="I354" s="154"/>
      <c r="J354" s="154"/>
      <c r="K354" s="154"/>
      <c r="L354" s="154"/>
      <c r="M354" s="154"/>
      <c r="N354" s="154"/>
    </row>
    <row r="355" spans="2:14" x14ac:dyDescent="0.25">
      <c r="B355" s="154"/>
      <c r="C355" s="154"/>
      <c r="D355" s="154"/>
      <c r="E355" s="154"/>
      <c r="F355" s="154"/>
      <c r="G355" s="154"/>
      <c r="H355" s="154"/>
      <c r="I355" s="154"/>
      <c r="J355" s="154"/>
      <c r="K355" s="154"/>
      <c r="L355" s="154"/>
      <c r="M355" s="154"/>
      <c r="N355" s="154"/>
    </row>
    <row r="356" spans="2:14" x14ac:dyDescent="0.25">
      <c r="B356" s="154"/>
      <c r="C356" s="154"/>
      <c r="D356" s="154"/>
      <c r="E356" s="154"/>
      <c r="F356" s="154"/>
      <c r="G356" s="154"/>
      <c r="H356" s="154"/>
      <c r="I356" s="154"/>
      <c r="J356" s="154"/>
      <c r="K356" s="154"/>
      <c r="L356" s="154"/>
      <c r="M356" s="154"/>
      <c r="N356" s="154"/>
    </row>
    <row r="357" spans="2:14" x14ac:dyDescent="0.25">
      <c r="B357" s="154"/>
      <c r="C357" s="154"/>
      <c r="D357" s="154"/>
      <c r="E357" s="154"/>
      <c r="F357" s="154"/>
      <c r="G357" s="154"/>
      <c r="H357" s="154"/>
      <c r="I357" s="154"/>
      <c r="J357" s="154"/>
      <c r="K357" s="154"/>
      <c r="L357" s="154"/>
      <c r="M357" s="154"/>
      <c r="N357" s="154"/>
    </row>
    <row r="358" spans="2:14" x14ac:dyDescent="0.25">
      <c r="B358" s="154"/>
      <c r="C358" s="154"/>
      <c r="D358" s="154"/>
      <c r="E358" s="154"/>
      <c r="F358" s="154"/>
      <c r="G358" s="154"/>
      <c r="H358" s="154"/>
      <c r="I358" s="154"/>
      <c r="J358" s="154"/>
      <c r="K358" s="154"/>
      <c r="L358" s="154"/>
      <c r="M358" s="154"/>
      <c r="N358" s="154"/>
    </row>
    <row r="359" spans="2:14" x14ac:dyDescent="0.25">
      <c r="B359" s="154"/>
      <c r="C359" s="154"/>
      <c r="D359" s="154"/>
      <c r="E359" s="154"/>
      <c r="F359" s="154"/>
      <c r="G359" s="154"/>
      <c r="H359" s="154"/>
      <c r="I359" s="154"/>
      <c r="J359" s="154"/>
      <c r="K359" s="154"/>
      <c r="L359" s="154"/>
      <c r="M359" s="154"/>
      <c r="N359" s="154"/>
    </row>
    <row r="360" spans="2:14" x14ac:dyDescent="0.25">
      <c r="B360" s="154"/>
      <c r="C360" s="154"/>
      <c r="D360" s="154"/>
      <c r="E360" s="154"/>
      <c r="F360" s="154"/>
      <c r="G360" s="154"/>
      <c r="H360" s="154"/>
      <c r="I360" s="154"/>
      <c r="J360" s="154"/>
      <c r="K360" s="154"/>
      <c r="L360" s="154"/>
      <c r="M360" s="154"/>
      <c r="N360" s="154"/>
    </row>
    <row r="361" spans="2:14" x14ac:dyDescent="0.25">
      <c r="B361" s="154"/>
      <c r="C361" s="154"/>
      <c r="D361" s="154"/>
      <c r="E361" s="154"/>
      <c r="F361" s="154"/>
      <c r="G361" s="154"/>
      <c r="H361" s="154"/>
      <c r="I361" s="154"/>
      <c r="J361" s="154"/>
      <c r="K361" s="154"/>
      <c r="L361" s="154"/>
      <c r="M361" s="154"/>
      <c r="N361" s="154"/>
    </row>
    <row r="362" spans="2:14" x14ac:dyDescent="0.25">
      <c r="B362" s="154"/>
      <c r="C362" s="154"/>
      <c r="D362" s="154"/>
      <c r="E362" s="154"/>
      <c r="F362" s="154"/>
      <c r="G362" s="154"/>
      <c r="H362" s="154"/>
      <c r="I362" s="154"/>
      <c r="J362" s="154"/>
      <c r="K362" s="154"/>
      <c r="L362" s="154"/>
      <c r="M362" s="154"/>
      <c r="N362" s="154"/>
    </row>
    <row r="363" spans="2:14" x14ac:dyDescent="0.25">
      <c r="B363" s="154"/>
      <c r="C363" s="154"/>
      <c r="D363" s="154"/>
      <c r="E363" s="154"/>
      <c r="F363" s="154"/>
      <c r="G363" s="154"/>
      <c r="H363" s="154"/>
      <c r="I363" s="154"/>
      <c r="J363" s="154"/>
      <c r="K363" s="154"/>
      <c r="L363" s="154"/>
      <c r="M363" s="154"/>
      <c r="N363" s="154"/>
    </row>
    <row r="364" spans="2:14" x14ac:dyDescent="0.25">
      <c r="B364" s="154"/>
      <c r="C364" s="154"/>
      <c r="D364" s="154"/>
      <c r="E364" s="154"/>
      <c r="F364" s="154"/>
      <c r="G364" s="154"/>
      <c r="H364" s="154"/>
      <c r="I364" s="154"/>
      <c r="J364" s="154"/>
      <c r="K364" s="154"/>
      <c r="L364" s="154"/>
      <c r="M364" s="154"/>
      <c r="N364" s="154"/>
    </row>
    <row r="365" spans="2:14" x14ac:dyDescent="0.25">
      <c r="B365" s="154"/>
      <c r="C365" s="154"/>
      <c r="D365" s="154"/>
      <c r="E365" s="154"/>
      <c r="F365" s="154"/>
      <c r="G365" s="154"/>
      <c r="H365" s="154"/>
      <c r="I365" s="154"/>
      <c r="J365" s="154"/>
      <c r="K365" s="154"/>
      <c r="L365" s="154"/>
      <c r="M365" s="154"/>
      <c r="N365" s="154"/>
    </row>
    <row r="366" spans="2:14" x14ac:dyDescent="0.25">
      <c r="B366" s="154"/>
      <c r="C366" s="154"/>
      <c r="D366" s="154"/>
      <c r="E366" s="154"/>
      <c r="F366" s="154"/>
      <c r="G366" s="154"/>
      <c r="H366" s="154"/>
      <c r="I366" s="154"/>
      <c r="J366" s="154"/>
      <c r="K366" s="154"/>
      <c r="L366" s="154"/>
      <c r="M366" s="154"/>
      <c r="N366" s="154"/>
    </row>
    <row r="367" spans="2:14" x14ac:dyDescent="0.25">
      <c r="B367" s="154"/>
      <c r="C367" s="154"/>
      <c r="D367" s="154"/>
      <c r="E367" s="154"/>
      <c r="F367" s="154"/>
      <c r="G367" s="154"/>
      <c r="H367" s="154"/>
      <c r="I367" s="154"/>
      <c r="J367" s="154"/>
      <c r="K367" s="154"/>
      <c r="L367" s="154"/>
      <c r="M367" s="154"/>
      <c r="N367" s="154"/>
    </row>
    <row r="368" spans="2:14" x14ac:dyDescent="0.25">
      <c r="B368" s="154"/>
      <c r="C368" s="154"/>
      <c r="D368" s="154"/>
      <c r="E368" s="154"/>
      <c r="F368" s="154"/>
      <c r="G368" s="154"/>
      <c r="H368" s="154"/>
      <c r="I368" s="154"/>
      <c r="J368" s="154"/>
      <c r="K368" s="154"/>
      <c r="L368" s="154"/>
      <c r="M368" s="154"/>
      <c r="N368" s="154"/>
    </row>
    <row r="369" spans="2:14" x14ac:dyDescent="0.25">
      <c r="B369" s="154"/>
      <c r="C369" s="154"/>
      <c r="D369" s="154"/>
      <c r="E369" s="154"/>
      <c r="F369" s="154"/>
      <c r="G369" s="154"/>
      <c r="H369" s="154"/>
      <c r="I369" s="154"/>
      <c r="J369" s="154"/>
      <c r="K369" s="154"/>
      <c r="L369" s="154"/>
      <c r="M369" s="154"/>
      <c r="N369" s="154"/>
    </row>
    <row r="370" spans="2:14" x14ac:dyDescent="0.25">
      <c r="B370" s="154"/>
      <c r="C370" s="154"/>
      <c r="D370" s="154"/>
      <c r="E370" s="154"/>
      <c r="F370" s="154"/>
      <c r="G370" s="154"/>
      <c r="H370" s="154"/>
      <c r="I370" s="154"/>
      <c r="J370" s="154"/>
      <c r="K370" s="154"/>
      <c r="L370" s="154"/>
      <c r="M370" s="154"/>
      <c r="N370" s="154"/>
    </row>
    <row r="371" spans="2:14" x14ac:dyDescent="0.25">
      <c r="B371" s="154"/>
      <c r="C371" s="154"/>
      <c r="D371" s="154"/>
      <c r="E371" s="154"/>
      <c r="F371" s="154"/>
      <c r="G371" s="154"/>
      <c r="H371" s="154"/>
      <c r="I371" s="154"/>
      <c r="J371" s="154"/>
      <c r="K371" s="154"/>
      <c r="L371" s="154"/>
      <c r="M371" s="154"/>
      <c r="N371" s="154"/>
    </row>
    <row r="372" spans="2:14" x14ac:dyDescent="0.25">
      <c r="B372" s="154"/>
      <c r="C372" s="154"/>
      <c r="D372" s="154"/>
      <c r="E372" s="154"/>
      <c r="F372" s="154"/>
      <c r="G372" s="154"/>
      <c r="H372" s="154"/>
      <c r="I372" s="154"/>
      <c r="J372" s="154"/>
      <c r="K372" s="154"/>
      <c r="L372" s="154"/>
      <c r="M372" s="154"/>
      <c r="N372" s="154"/>
    </row>
    <row r="373" spans="2:14" x14ac:dyDescent="0.25">
      <c r="B373" s="154"/>
      <c r="C373" s="154"/>
      <c r="D373" s="154"/>
      <c r="E373" s="154"/>
      <c r="F373" s="154"/>
      <c r="G373" s="154"/>
      <c r="H373" s="154"/>
      <c r="I373" s="154"/>
      <c r="J373" s="154"/>
      <c r="K373" s="154"/>
      <c r="L373" s="154"/>
      <c r="M373" s="154"/>
      <c r="N373" s="154"/>
    </row>
    <row r="374" spans="2:14" x14ac:dyDescent="0.25">
      <c r="B374" s="154"/>
      <c r="C374" s="154"/>
      <c r="D374" s="154"/>
      <c r="E374" s="154"/>
      <c r="F374" s="154"/>
      <c r="G374" s="154"/>
      <c r="H374" s="154"/>
      <c r="I374" s="154"/>
      <c r="J374" s="154"/>
      <c r="K374" s="154"/>
      <c r="L374" s="154"/>
      <c r="M374" s="154"/>
      <c r="N374" s="154"/>
    </row>
    <row r="375" spans="2:14" x14ac:dyDescent="0.25">
      <c r="B375" s="154"/>
      <c r="C375" s="154"/>
      <c r="D375" s="154"/>
      <c r="E375" s="154"/>
      <c r="F375" s="154"/>
      <c r="G375" s="154"/>
      <c r="H375" s="154"/>
      <c r="I375" s="154"/>
      <c r="J375" s="154"/>
      <c r="K375" s="154"/>
      <c r="L375" s="154"/>
      <c r="M375" s="154"/>
      <c r="N375" s="154"/>
    </row>
    <row r="376" spans="2:14" x14ac:dyDescent="0.25">
      <c r="B376" s="154"/>
      <c r="C376" s="154"/>
      <c r="D376" s="154"/>
      <c r="E376" s="154"/>
      <c r="F376" s="154"/>
      <c r="G376" s="154"/>
      <c r="H376" s="154"/>
      <c r="I376" s="154"/>
      <c r="J376" s="154"/>
      <c r="K376" s="154"/>
      <c r="L376" s="154"/>
      <c r="M376" s="154"/>
      <c r="N376" s="154"/>
    </row>
    <row r="377" spans="2:14" x14ac:dyDescent="0.25">
      <c r="B377" s="154"/>
      <c r="C377" s="154"/>
      <c r="D377" s="154"/>
      <c r="E377" s="154"/>
      <c r="F377" s="154"/>
      <c r="G377" s="154"/>
      <c r="H377" s="154"/>
      <c r="I377" s="154"/>
      <c r="J377" s="154"/>
      <c r="K377" s="154"/>
      <c r="L377" s="154"/>
      <c r="M377" s="154"/>
      <c r="N377" s="154"/>
    </row>
    <row r="378" spans="2:14" x14ac:dyDescent="0.25">
      <c r="B378" s="154"/>
      <c r="C378" s="154"/>
      <c r="D378" s="154"/>
      <c r="E378" s="154"/>
      <c r="F378" s="154"/>
      <c r="G378" s="154"/>
      <c r="H378" s="154"/>
      <c r="I378" s="154"/>
      <c r="J378" s="154"/>
      <c r="K378" s="154"/>
      <c r="L378" s="154"/>
      <c r="M378" s="154"/>
      <c r="N378" s="154"/>
    </row>
    <row r="379" spans="2:14" x14ac:dyDescent="0.25">
      <c r="B379" s="154"/>
      <c r="C379" s="154"/>
      <c r="D379" s="154"/>
      <c r="E379" s="154"/>
      <c r="F379" s="154"/>
      <c r="G379" s="154"/>
      <c r="H379" s="154"/>
      <c r="I379" s="154"/>
      <c r="J379" s="154"/>
      <c r="K379" s="154"/>
      <c r="L379" s="154"/>
      <c r="M379" s="154"/>
      <c r="N379" s="154"/>
    </row>
    <row r="380" spans="2:14" x14ac:dyDescent="0.25">
      <c r="B380" s="154"/>
      <c r="C380" s="154"/>
      <c r="D380" s="154"/>
      <c r="E380" s="154"/>
      <c r="F380" s="154"/>
      <c r="G380" s="154"/>
      <c r="H380" s="154"/>
      <c r="I380" s="154"/>
      <c r="J380" s="154"/>
      <c r="K380" s="154"/>
      <c r="L380" s="154"/>
      <c r="M380" s="154"/>
      <c r="N380" s="154"/>
    </row>
    <row r="381" spans="2:14" x14ac:dyDescent="0.25">
      <c r="B381" s="154"/>
      <c r="C381" s="154"/>
      <c r="D381" s="154"/>
      <c r="E381" s="154"/>
      <c r="F381" s="154"/>
      <c r="G381" s="154"/>
      <c r="H381" s="154"/>
      <c r="I381" s="154"/>
      <c r="J381" s="154"/>
      <c r="K381" s="154"/>
      <c r="L381" s="154"/>
      <c r="M381" s="154"/>
      <c r="N381" s="154"/>
    </row>
    <row r="382" spans="2:14" x14ac:dyDescent="0.25">
      <c r="B382" s="154"/>
      <c r="C382" s="154"/>
      <c r="D382" s="154"/>
      <c r="E382" s="154"/>
      <c r="F382" s="154"/>
      <c r="G382" s="154"/>
      <c r="H382" s="154"/>
      <c r="I382" s="154"/>
      <c r="J382" s="154"/>
      <c r="K382" s="154"/>
      <c r="L382" s="154"/>
      <c r="M382" s="154"/>
      <c r="N382" s="154"/>
    </row>
    <row r="383" spans="2:14" x14ac:dyDescent="0.25">
      <c r="B383" s="154"/>
      <c r="C383" s="154"/>
      <c r="D383" s="154"/>
      <c r="E383" s="154"/>
      <c r="F383" s="154"/>
      <c r="G383" s="154"/>
      <c r="H383" s="154"/>
      <c r="I383" s="154"/>
      <c r="J383" s="154"/>
      <c r="K383" s="154"/>
      <c r="L383" s="154"/>
      <c r="M383" s="154"/>
      <c r="N383" s="154"/>
    </row>
    <row r="384" spans="2:14" x14ac:dyDescent="0.25">
      <c r="B384" s="154"/>
      <c r="C384" s="154"/>
      <c r="D384" s="154"/>
      <c r="E384" s="154"/>
      <c r="F384" s="154"/>
      <c r="G384" s="154"/>
      <c r="H384" s="154"/>
      <c r="I384" s="154"/>
      <c r="J384" s="154"/>
      <c r="K384" s="154"/>
      <c r="L384" s="154"/>
      <c r="M384" s="154"/>
      <c r="N384" s="154"/>
    </row>
    <row r="385" spans="2:14" x14ac:dyDescent="0.25">
      <c r="B385" s="154"/>
      <c r="C385" s="154"/>
      <c r="D385" s="154"/>
      <c r="E385" s="154"/>
      <c r="F385" s="154"/>
      <c r="G385" s="154"/>
      <c r="H385" s="154"/>
      <c r="I385" s="154"/>
      <c r="J385" s="154"/>
      <c r="K385" s="154"/>
      <c r="L385" s="154"/>
      <c r="M385" s="154"/>
      <c r="N385" s="154"/>
    </row>
    <row r="386" spans="2:14" x14ac:dyDescent="0.25">
      <c r="B386" s="154"/>
      <c r="C386" s="154"/>
      <c r="D386" s="154"/>
      <c r="E386" s="154"/>
      <c r="F386" s="154"/>
      <c r="G386" s="154"/>
      <c r="H386" s="154"/>
      <c r="I386" s="154"/>
      <c r="J386" s="154"/>
      <c r="K386" s="154"/>
      <c r="L386" s="154"/>
      <c r="M386" s="154"/>
      <c r="N386" s="154"/>
    </row>
    <row r="387" spans="2:14" x14ac:dyDescent="0.25">
      <c r="B387" s="154"/>
      <c r="C387" s="154"/>
      <c r="D387" s="154"/>
      <c r="E387" s="154"/>
      <c r="F387" s="154"/>
      <c r="G387" s="154"/>
      <c r="H387" s="154"/>
      <c r="I387" s="154"/>
      <c r="J387" s="154"/>
      <c r="K387" s="154"/>
      <c r="L387" s="154"/>
      <c r="M387" s="154"/>
      <c r="N387" s="154"/>
    </row>
    <row r="388" spans="2:14" x14ac:dyDescent="0.25">
      <c r="B388" s="154"/>
      <c r="C388" s="154"/>
      <c r="D388" s="154"/>
      <c r="E388" s="154"/>
      <c r="F388" s="154"/>
      <c r="G388" s="154"/>
      <c r="H388" s="154"/>
      <c r="I388" s="154"/>
      <c r="J388" s="154"/>
      <c r="K388" s="154"/>
      <c r="L388" s="154"/>
      <c r="M388" s="154"/>
      <c r="N388" s="154"/>
    </row>
    <row r="389" spans="2:14" x14ac:dyDescent="0.25">
      <c r="B389" s="154"/>
      <c r="C389" s="154"/>
      <c r="D389" s="154"/>
      <c r="E389" s="154"/>
      <c r="F389" s="154"/>
      <c r="G389" s="154"/>
      <c r="H389" s="154"/>
      <c r="I389" s="154"/>
      <c r="J389" s="154"/>
      <c r="K389" s="154"/>
      <c r="L389" s="154"/>
      <c r="M389" s="154"/>
      <c r="N389" s="154"/>
    </row>
    <row r="390" spans="2:14" x14ac:dyDescent="0.25">
      <c r="B390" s="154"/>
      <c r="C390" s="154"/>
      <c r="D390" s="154"/>
      <c r="E390" s="154"/>
      <c r="F390" s="154"/>
      <c r="G390" s="154"/>
      <c r="H390" s="154"/>
      <c r="I390" s="154"/>
      <c r="J390" s="154"/>
      <c r="K390" s="154"/>
      <c r="L390" s="154"/>
      <c r="M390" s="154"/>
      <c r="N390" s="154"/>
    </row>
    <row r="391" spans="2:14" x14ac:dyDescent="0.25">
      <c r="B391" s="154"/>
      <c r="C391" s="154"/>
      <c r="D391" s="154"/>
      <c r="E391" s="154"/>
      <c r="F391" s="154"/>
      <c r="G391" s="154"/>
      <c r="H391" s="154"/>
      <c r="I391" s="154"/>
      <c r="J391" s="154"/>
      <c r="K391" s="154"/>
      <c r="L391" s="154"/>
      <c r="M391" s="154"/>
      <c r="N391" s="154"/>
    </row>
    <row r="392" spans="2:14" x14ac:dyDescent="0.25">
      <c r="B392" s="154"/>
      <c r="C392" s="154"/>
      <c r="D392" s="154"/>
      <c r="E392" s="154"/>
      <c r="F392" s="154"/>
      <c r="G392" s="154"/>
      <c r="H392" s="154"/>
      <c r="I392" s="154"/>
      <c r="J392" s="154"/>
      <c r="K392" s="154"/>
      <c r="L392" s="154"/>
      <c r="M392" s="154"/>
      <c r="N392" s="154"/>
    </row>
    <row r="393" spans="2:14" x14ac:dyDescent="0.25">
      <c r="B393" s="154"/>
      <c r="C393" s="154"/>
      <c r="D393" s="154"/>
      <c r="E393" s="154"/>
      <c r="F393" s="154"/>
      <c r="G393" s="154"/>
      <c r="H393" s="154"/>
      <c r="I393" s="154"/>
      <c r="J393" s="154"/>
      <c r="K393" s="154"/>
      <c r="L393" s="154"/>
      <c r="M393" s="154"/>
      <c r="N393" s="154"/>
    </row>
    <row r="394" spans="2:14" x14ac:dyDescent="0.25">
      <c r="B394" s="154"/>
      <c r="C394" s="154"/>
      <c r="D394" s="154"/>
      <c r="E394" s="154"/>
      <c r="F394" s="154"/>
      <c r="G394" s="154"/>
      <c r="H394" s="154"/>
      <c r="I394" s="154"/>
      <c r="J394" s="154"/>
      <c r="K394" s="154"/>
      <c r="L394" s="154"/>
      <c r="M394" s="154"/>
      <c r="N394" s="154"/>
    </row>
    <row r="395" spans="2:14" x14ac:dyDescent="0.25">
      <c r="B395" s="154"/>
      <c r="C395" s="154"/>
      <c r="D395" s="154"/>
      <c r="E395" s="154"/>
      <c r="F395" s="154"/>
      <c r="G395" s="154"/>
      <c r="H395" s="154"/>
      <c r="I395" s="154"/>
      <c r="J395" s="154"/>
      <c r="K395" s="154"/>
      <c r="L395" s="154"/>
      <c r="M395" s="154"/>
      <c r="N395" s="154"/>
    </row>
    <row r="396" spans="2:14" x14ac:dyDescent="0.25">
      <c r="B396" s="154"/>
      <c r="C396" s="154"/>
      <c r="D396" s="154"/>
      <c r="E396" s="154"/>
      <c r="F396" s="154"/>
      <c r="G396" s="154"/>
      <c r="H396" s="154"/>
      <c r="I396" s="154"/>
      <c r="J396" s="154"/>
      <c r="K396" s="154"/>
      <c r="L396" s="154"/>
      <c r="M396" s="154"/>
      <c r="N396" s="154"/>
    </row>
    <row r="397" spans="2:14" x14ac:dyDescent="0.25">
      <c r="B397" s="154"/>
      <c r="C397" s="154"/>
      <c r="D397" s="154"/>
      <c r="E397" s="154"/>
      <c r="F397" s="154"/>
      <c r="G397" s="154"/>
      <c r="H397" s="154"/>
      <c r="I397" s="154"/>
      <c r="J397" s="154"/>
      <c r="K397" s="154"/>
      <c r="L397" s="154"/>
      <c r="M397" s="154"/>
      <c r="N397" s="154"/>
    </row>
    <row r="398" spans="2:14" x14ac:dyDescent="0.25">
      <c r="B398" s="154"/>
      <c r="C398" s="154"/>
      <c r="D398" s="154"/>
      <c r="E398" s="154"/>
      <c r="F398" s="154"/>
      <c r="G398" s="154"/>
      <c r="H398" s="154"/>
      <c r="I398" s="154"/>
      <c r="J398" s="154"/>
      <c r="K398" s="154"/>
      <c r="L398" s="154"/>
      <c r="M398" s="154"/>
      <c r="N398" s="154"/>
    </row>
    <row r="399" spans="2:14" x14ac:dyDescent="0.25">
      <c r="B399" s="154"/>
      <c r="C399" s="154"/>
      <c r="D399" s="154"/>
      <c r="E399" s="154"/>
      <c r="F399" s="154"/>
      <c r="G399" s="154"/>
      <c r="H399" s="154"/>
      <c r="I399" s="154"/>
      <c r="J399" s="154"/>
      <c r="K399" s="154"/>
      <c r="L399" s="154"/>
      <c r="M399" s="154"/>
      <c r="N399" s="154"/>
    </row>
    <row r="400" spans="2:14" x14ac:dyDescent="0.25">
      <c r="B400" s="154"/>
      <c r="C400" s="154"/>
      <c r="D400" s="154"/>
      <c r="E400" s="154"/>
      <c r="F400" s="154"/>
      <c r="G400" s="154"/>
      <c r="H400" s="154"/>
      <c r="I400" s="154"/>
      <c r="J400" s="154"/>
      <c r="K400" s="154"/>
      <c r="L400" s="154"/>
      <c r="M400" s="154"/>
      <c r="N400" s="154"/>
    </row>
    <row r="401" spans="2:14" x14ac:dyDescent="0.25">
      <c r="B401" s="154"/>
      <c r="C401" s="154"/>
      <c r="D401" s="154"/>
      <c r="E401" s="154"/>
      <c r="F401" s="154"/>
      <c r="G401" s="154"/>
      <c r="H401" s="154"/>
      <c r="I401" s="154"/>
      <c r="J401" s="154"/>
      <c r="K401" s="154"/>
      <c r="L401" s="154"/>
      <c r="M401" s="154"/>
      <c r="N401" s="154"/>
    </row>
    <row r="402" spans="2:14" x14ac:dyDescent="0.25">
      <c r="B402" s="154"/>
      <c r="C402" s="154"/>
      <c r="D402" s="154"/>
      <c r="E402" s="154"/>
      <c r="F402" s="154"/>
      <c r="G402" s="154"/>
      <c r="H402" s="154"/>
      <c r="I402" s="154"/>
      <c r="J402" s="154"/>
      <c r="K402" s="154"/>
      <c r="L402" s="154"/>
      <c r="M402" s="154"/>
      <c r="N402" s="154"/>
    </row>
    <row r="403" spans="2:14" x14ac:dyDescent="0.25">
      <c r="B403" s="154"/>
      <c r="C403" s="154"/>
      <c r="D403" s="154"/>
      <c r="E403" s="154"/>
      <c r="F403" s="154"/>
      <c r="G403" s="154"/>
      <c r="H403" s="154"/>
      <c r="I403" s="154"/>
      <c r="J403" s="154"/>
      <c r="K403" s="154"/>
      <c r="L403" s="154"/>
      <c r="M403" s="154"/>
      <c r="N403" s="154"/>
    </row>
    <row r="404" spans="2:14" x14ac:dyDescent="0.25">
      <c r="B404" s="154"/>
      <c r="C404" s="154"/>
      <c r="D404" s="154"/>
      <c r="E404" s="154"/>
      <c r="F404" s="154"/>
      <c r="G404" s="154"/>
      <c r="H404" s="154"/>
      <c r="I404" s="154"/>
      <c r="J404" s="154"/>
      <c r="K404" s="154"/>
      <c r="L404" s="154"/>
      <c r="M404" s="154"/>
      <c r="N404" s="154"/>
    </row>
    <row r="405" spans="2:14" x14ac:dyDescent="0.25">
      <c r="B405" s="154"/>
      <c r="C405" s="154"/>
      <c r="D405" s="154"/>
      <c r="E405" s="154"/>
      <c r="F405" s="154"/>
      <c r="G405" s="154"/>
      <c r="H405" s="154"/>
      <c r="I405" s="154"/>
      <c r="J405" s="154"/>
      <c r="K405" s="154"/>
      <c r="L405" s="154"/>
      <c r="M405" s="154"/>
      <c r="N405" s="154"/>
    </row>
    <row r="406" spans="2:14" x14ac:dyDescent="0.25">
      <c r="B406" s="154"/>
      <c r="C406" s="154"/>
      <c r="D406" s="154"/>
      <c r="E406" s="154"/>
      <c r="F406" s="154"/>
      <c r="G406" s="154"/>
      <c r="H406" s="154"/>
      <c r="I406" s="154"/>
      <c r="J406" s="154"/>
      <c r="K406" s="154"/>
      <c r="L406" s="154"/>
      <c r="M406" s="154"/>
      <c r="N406" s="154"/>
    </row>
    <row r="407" spans="2:14" x14ac:dyDescent="0.25">
      <c r="B407" s="154"/>
      <c r="C407" s="154"/>
      <c r="D407" s="154"/>
      <c r="E407" s="154"/>
      <c r="F407" s="154"/>
      <c r="G407" s="154"/>
      <c r="H407" s="154"/>
      <c r="I407" s="154"/>
      <c r="J407" s="154"/>
      <c r="K407" s="154"/>
      <c r="L407" s="154"/>
      <c r="M407" s="154"/>
      <c r="N407" s="154"/>
    </row>
    <row r="408" spans="2:14" x14ac:dyDescent="0.25">
      <c r="B408" s="154"/>
      <c r="C408" s="154"/>
      <c r="D408" s="154"/>
      <c r="E408" s="154"/>
      <c r="F408" s="154"/>
      <c r="G408" s="154"/>
      <c r="H408" s="154"/>
      <c r="I408" s="154"/>
      <c r="J408" s="154"/>
      <c r="K408" s="154"/>
      <c r="L408" s="154"/>
      <c r="M408" s="154"/>
      <c r="N408" s="154"/>
    </row>
    <row r="409" spans="2:14" x14ac:dyDescent="0.25">
      <c r="B409" s="154"/>
      <c r="C409" s="154"/>
      <c r="D409" s="154"/>
      <c r="E409" s="154"/>
      <c r="F409" s="154"/>
      <c r="G409" s="154"/>
      <c r="H409" s="154"/>
      <c r="I409" s="154"/>
      <c r="J409" s="154"/>
      <c r="K409" s="154"/>
      <c r="L409" s="154"/>
      <c r="M409" s="154"/>
      <c r="N409" s="154"/>
    </row>
    <row r="410" spans="2:14" x14ac:dyDescent="0.25">
      <c r="B410" s="154"/>
      <c r="C410" s="154"/>
      <c r="D410" s="154"/>
      <c r="E410" s="154"/>
      <c r="F410" s="154"/>
      <c r="G410" s="154"/>
      <c r="H410" s="154"/>
      <c r="I410" s="154"/>
      <c r="J410" s="154"/>
      <c r="K410" s="154"/>
      <c r="L410" s="154"/>
      <c r="M410" s="154"/>
      <c r="N410" s="154"/>
    </row>
    <row r="411" spans="2:14" x14ac:dyDescent="0.25">
      <c r="B411" s="154"/>
      <c r="C411" s="154"/>
      <c r="D411" s="154"/>
      <c r="E411" s="154"/>
      <c r="F411" s="154"/>
      <c r="G411" s="154"/>
      <c r="H411" s="154"/>
      <c r="I411" s="154"/>
      <c r="J411" s="154"/>
      <c r="K411" s="154"/>
      <c r="L411" s="154"/>
      <c r="M411" s="154"/>
      <c r="N411" s="154"/>
    </row>
    <row r="412" spans="2:14" x14ac:dyDescent="0.25">
      <c r="B412" s="154"/>
      <c r="C412" s="154"/>
      <c r="D412" s="154"/>
      <c r="E412" s="154"/>
      <c r="F412" s="154"/>
      <c r="G412" s="154"/>
      <c r="H412" s="154"/>
      <c r="I412" s="154"/>
      <c r="J412" s="154"/>
      <c r="K412" s="154"/>
      <c r="L412" s="154"/>
      <c r="M412" s="154"/>
      <c r="N412" s="154"/>
    </row>
    <row r="413" spans="2:14" x14ac:dyDescent="0.25">
      <c r="B413" s="154"/>
      <c r="C413" s="154"/>
      <c r="D413" s="154"/>
      <c r="E413" s="154"/>
      <c r="F413" s="154"/>
      <c r="G413" s="154"/>
      <c r="H413" s="154"/>
      <c r="I413" s="154"/>
      <c r="J413" s="154"/>
      <c r="K413" s="154"/>
      <c r="L413" s="154"/>
      <c r="M413" s="154"/>
      <c r="N413" s="154"/>
    </row>
    <row r="414" spans="2:14" x14ac:dyDescent="0.25">
      <c r="B414" s="154"/>
      <c r="C414" s="154"/>
      <c r="D414" s="154"/>
      <c r="E414" s="154"/>
      <c r="F414" s="154"/>
      <c r="G414" s="154"/>
      <c r="H414" s="154"/>
      <c r="I414" s="154"/>
      <c r="J414" s="154"/>
      <c r="K414" s="154"/>
      <c r="L414" s="154"/>
      <c r="M414" s="154"/>
      <c r="N414" s="154"/>
    </row>
    <row r="415" spans="2:14" x14ac:dyDescent="0.25">
      <c r="B415" s="154"/>
      <c r="C415" s="154"/>
      <c r="D415" s="154"/>
      <c r="E415" s="154"/>
      <c r="F415" s="154"/>
      <c r="G415" s="154"/>
      <c r="H415" s="154"/>
      <c r="I415" s="154"/>
      <c r="J415" s="154"/>
      <c r="K415" s="154"/>
      <c r="L415" s="154"/>
      <c r="M415" s="154"/>
      <c r="N415" s="154"/>
    </row>
    <row r="416" spans="2:14" x14ac:dyDescent="0.25">
      <c r="B416" s="154"/>
      <c r="C416" s="154"/>
      <c r="D416" s="154"/>
      <c r="E416" s="154"/>
      <c r="F416" s="154"/>
      <c r="G416" s="154"/>
      <c r="H416" s="154"/>
      <c r="I416" s="154"/>
      <c r="J416" s="154"/>
      <c r="K416" s="154"/>
      <c r="L416" s="154"/>
      <c r="M416" s="154"/>
      <c r="N416" s="154"/>
    </row>
    <row r="417" spans="2:14" x14ac:dyDescent="0.25">
      <c r="B417" s="154"/>
      <c r="C417" s="154"/>
      <c r="D417" s="154"/>
      <c r="E417" s="154"/>
      <c r="F417" s="154"/>
      <c r="G417" s="154"/>
      <c r="H417" s="154"/>
      <c r="I417" s="154"/>
      <c r="J417" s="154"/>
      <c r="K417" s="154"/>
      <c r="L417" s="154"/>
      <c r="M417" s="154"/>
      <c r="N417" s="154"/>
    </row>
    <row r="418" spans="2:14" x14ac:dyDescent="0.25">
      <c r="B418" s="154"/>
      <c r="C418" s="154"/>
      <c r="D418" s="154"/>
      <c r="E418" s="154"/>
      <c r="F418" s="154"/>
      <c r="G418" s="154"/>
      <c r="H418" s="154"/>
      <c r="I418" s="154"/>
      <c r="J418" s="154"/>
      <c r="K418" s="154"/>
      <c r="L418" s="154"/>
      <c r="M418" s="154"/>
      <c r="N418" s="154"/>
    </row>
    <row r="419" spans="2:14" x14ac:dyDescent="0.25">
      <c r="B419" s="154"/>
      <c r="C419" s="154"/>
      <c r="D419" s="154"/>
      <c r="E419" s="154"/>
      <c r="F419" s="154"/>
      <c r="G419" s="154"/>
      <c r="H419" s="154"/>
      <c r="I419" s="154"/>
      <c r="J419" s="154"/>
      <c r="K419" s="154"/>
      <c r="L419" s="154"/>
      <c r="M419" s="154"/>
      <c r="N419" s="154"/>
    </row>
    <row r="420" spans="2:14" x14ac:dyDescent="0.25">
      <c r="B420" s="154"/>
      <c r="C420" s="154"/>
      <c r="D420" s="154"/>
      <c r="E420" s="154"/>
      <c r="F420" s="154"/>
      <c r="G420" s="154"/>
      <c r="H420" s="154"/>
      <c r="I420" s="154"/>
      <c r="J420" s="154"/>
      <c r="K420" s="154"/>
      <c r="L420" s="154"/>
      <c r="M420" s="154"/>
      <c r="N420" s="154"/>
    </row>
    <row r="421" spans="2:14" x14ac:dyDescent="0.25">
      <c r="B421" s="154"/>
      <c r="C421" s="154"/>
      <c r="D421" s="154"/>
      <c r="E421" s="154"/>
      <c r="F421" s="154"/>
      <c r="G421" s="154"/>
      <c r="H421" s="154"/>
      <c r="I421" s="154"/>
      <c r="J421" s="154"/>
      <c r="K421" s="154"/>
      <c r="L421" s="154"/>
      <c r="M421" s="154"/>
      <c r="N421" s="154"/>
    </row>
    <row r="422" spans="2:14" x14ac:dyDescent="0.25">
      <c r="B422" s="154"/>
      <c r="C422" s="154"/>
      <c r="D422" s="154"/>
      <c r="E422" s="154"/>
      <c r="F422" s="154"/>
      <c r="G422" s="154"/>
      <c r="H422" s="154"/>
      <c r="I422" s="154"/>
      <c r="J422" s="154"/>
      <c r="K422" s="154"/>
      <c r="L422" s="154"/>
      <c r="M422" s="154"/>
      <c r="N422" s="154"/>
    </row>
    <row r="423" spans="2:14" x14ac:dyDescent="0.25">
      <c r="B423" s="154"/>
      <c r="C423" s="154"/>
      <c r="D423" s="154"/>
      <c r="E423" s="154"/>
      <c r="F423" s="154"/>
      <c r="G423" s="154"/>
      <c r="H423" s="154"/>
      <c r="I423" s="154"/>
      <c r="J423" s="154"/>
      <c r="K423" s="154"/>
      <c r="L423" s="154"/>
      <c r="M423" s="154"/>
      <c r="N423" s="154"/>
    </row>
    <row r="424" spans="2:14" x14ac:dyDescent="0.25">
      <c r="B424" s="154"/>
      <c r="C424" s="154"/>
      <c r="D424" s="154"/>
      <c r="E424" s="154"/>
      <c r="F424" s="154"/>
      <c r="G424" s="154"/>
      <c r="H424" s="154"/>
      <c r="I424" s="154"/>
      <c r="J424" s="154"/>
      <c r="K424" s="154"/>
      <c r="L424" s="154"/>
      <c r="M424" s="154"/>
      <c r="N424" s="154"/>
    </row>
    <row r="425" spans="2:14" x14ac:dyDescent="0.25">
      <c r="B425" s="154"/>
      <c r="C425" s="154"/>
      <c r="D425" s="154"/>
      <c r="E425" s="154"/>
      <c r="F425" s="154"/>
      <c r="G425" s="154"/>
      <c r="H425" s="154"/>
      <c r="I425" s="154"/>
      <c r="J425" s="154"/>
      <c r="K425" s="154"/>
      <c r="L425" s="154"/>
      <c r="M425" s="154"/>
      <c r="N425" s="154"/>
    </row>
    <row r="426" spans="2:14" x14ac:dyDescent="0.25">
      <c r="B426" s="154"/>
      <c r="C426" s="154"/>
      <c r="D426" s="154"/>
      <c r="E426" s="154"/>
      <c r="F426" s="154"/>
      <c r="G426" s="154"/>
      <c r="H426" s="154"/>
      <c r="I426" s="154"/>
      <c r="J426" s="154"/>
      <c r="K426" s="154"/>
      <c r="L426" s="154"/>
      <c r="M426" s="154"/>
      <c r="N426" s="154"/>
    </row>
    <row r="427" spans="2:14" x14ac:dyDescent="0.25">
      <c r="B427" s="154"/>
      <c r="C427" s="154"/>
      <c r="D427" s="154"/>
      <c r="E427" s="154"/>
      <c r="F427" s="154"/>
      <c r="G427" s="154"/>
      <c r="H427" s="154"/>
      <c r="I427" s="154"/>
      <c r="J427" s="154"/>
      <c r="K427" s="154"/>
      <c r="L427" s="154"/>
      <c r="M427" s="154"/>
      <c r="N427" s="154"/>
    </row>
    <row r="428" spans="2:14" x14ac:dyDescent="0.25">
      <c r="B428" s="154"/>
      <c r="C428" s="154"/>
      <c r="D428" s="154"/>
      <c r="E428" s="154"/>
      <c r="F428" s="154"/>
      <c r="G428" s="154"/>
      <c r="H428" s="154"/>
      <c r="I428" s="154"/>
      <c r="J428" s="154"/>
      <c r="K428" s="154"/>
      <c r="L428" s="154"/>
      <c r="M428" s="154"/>
      <c r="N428" s="154"/>
    </row>
    <row r="429" spans="2:14" x14ac:dyDescent="0.25">
      <c r="B429" s="154"/>
      <c r="C429" s="154"/>
      <c r="D429" s="154"/>
      <c r="E429" s="154"/>
      <c r="F429" s="154"/>
      <c r="G429" s="154"/>
      <c r="H429" s="154"/>
      <c r="I429" s="154"/>
      <c r="J429" s="154"/>
      <c r="K429" s="154"/>
      <c r="L429" s="154"/>
      <c r="M429" s="154"/>
      <c r="N429" s="154"/>
    </row>
    <row r="430" spans="2:14" x14ac:dyDescent="0.25">
      <c r="B430" s="154"/>
      <c r="C430" s="154"/>
      <c r="D430" s="154"/>
      <c r="E430" s="154"/>
      <c r="F430" s="154"/>
      <c r="G430" s="154"/>
      <c r="H430" s="154"/>
      <c r="I430" s="154"/>
      <c r="J430" s="154"/>
      <c r="K430" s="154"/>
      <c r="L430" s="154"/>
      <c r="M430" s="154"/>
      <c r="N430" s="154"/>
    </row>
    <row r="431" spans="2:14" x14ac:dyDescent="0.25">
      <c r="B431" s="154"/>
      <c r="C431" s="154"/>
      <c r="D431" s="154"/>
      <c r="E431" s="154"/>
      <c r="F431" s="154"/>
      <c r="G431" s="154"/>
      <c r="H431" s="154"/>
      <c r="I431" s="154"/>
      <c r="J431" s="154"/>
      <c r="K431" s="154"/>
      <c r="L431" s="154"/>
      <c r="M431" s="154"/>
      <c r="N431" s="154"/>
    </row>
    <row r="432" spans="2:14" x14ac:dyDescent="0.25">
      <c r="B432" s="154"/>
      <c r="C432" s="154"/>
      <c r="D432" s="154"/>
      <c r="E432" s="154"/>
      <c r="F432" s="154"/>
      <c r="G432" s="154"/>
      <c r="H432" s="154"/>
      <c r="I432" s="154"/>
      <c r="J432" s="154"/>
      <c r="K432" s="154"/>
      <c r="L432" s="154"/>
      <c r="M432" s="154"/>
      <c r="N432" s="154"/>
    </row>
    <row r="433" spans="2:14" x14ac:dyDescent="0.25">
      <c r="B433" s="154"/>
      <c r="C433" s="154"/>
      <c r="D433" s="154"/>
      <c r="E433" s="154"/>
      <c r="F433" s="154"/>
      <c r="G433" s="154"/>
      <c r="H433" s="154"/>
      <c r="I433" s="154"/>
      <c r="J433" s="154"/>
      <c r="K433" s="154"/>
      <c r="L433" s="154"/>
      <c r="M433" s="154"/>
      <c r="N433" s="154"/>
    </row>
    <row r="434" spans="2:14" x14ac:dyDescent="0.25">
      <c r="B434" s="154"/>
      <c r="C434" s="154"/>
      <c r="D434" s="154"/>
      <c r="E434" s="154"/>
      <c r="F434" s="154"/>
      <c r="G434" s="154"/>
      <c r="H434" s="154"/>
      <c r="I434" s="154"/>
      <c r="J434" s="154"/>
      <c r="K434" s="154"/>
      <c r="L434" s="154"/>
      <c r="M434" s="154"/>
      <c r="N434" s="154"/>
    </row>
    <row r="435" spans="2:14" x14ac:dyDescent="0.25">
      <c r="B435" s="154"/>
      <c r="C435" s="154"/>
      <c r="D435" s="154"/>
      <c r="E435" s="154"/>
      <c r="F435" s="154"/>
      <c r="G435" s="154"/>
      <c r="H435" s="154"/>
      <c r="I435" s="154"/>
      <c r="J435" s="154"/>
      <c r="K435" s="154"/>
      <c r="L435" s="154"/>
      <c r="M435" s="154"/>
      <c r="N435" s="154"/>
    </row>
    <row r="436" spans="2:14" x14ac:dyDescent="0.25">
      <c r="B436" s="154"/>
      <c r="C436" s="154"/>
      <c r="D436" s="154"/>
      <c r="E436" s="154"/>
      <c r="F436" s="154"/>
      <c r="G436" s="154"/>
      <c r="H436" s="154"/>
      <c r="I436" s="154"/>
      <c r="J436" s="154"/>
      <c r="K436" s="154"/>
      <c r="L436" s="154"/>
      <c r="M436" s="154"/>
      <c r="N436" s="154"/>
    </row>
    <row r="437" spans="2:14" x14ac:dyDescent="0.25">
      <c r="B437" s="154"/>
      <c r="C437" s="154"/>
      <c r="D437" s="154"/>
      <c r="E437" s="154"/>
      <c r="F437" s="154"/>
      <c r="G437" s="154"/>
      <c r="H437" s="154"/>
      <c r="I437" s="154"/>
      <c r="J437" s="154"/>
      <c r="K437" s="154"/>
      <c r="L437" s="154"/>
      <c r="M437" s="154"/>
      <c r="N437" s="154"/>
    </row>
    <row r="438" spans="2:14" x14ac:dyDescent="0.25">
      <c r="B438" s="154"/>
      <c r="C438" s="154"/>
      <c r="D438" s="154"/>
      <c r="E438" s="154"/>
      <c r="F438" s="154"/>
      <c r="G438" s="154"/>
      <c r="H438" s="154"/>
      <c r="I438" s="154"/>
      <c r="J438" s="154"/>
      <c r="K438" s="154"/>
      <c r="L438" s="154"/>
      <c r="M438" s="154"/>
      <c r="N438" s="154"/>
    </row>
    <row r="439" spans="2:14" x14ac:dyDescent="0.25">
      <c r="B439" s="154"/>
      <c r="C439" s="154"/>
      <c r="D439" s="154"/>
      <c r="E439" s="154"/>
      <c r="F439" s="154"/>
      <c r="G439" s="154"/>
      <c r="H439" s="154"/>
      <c r="I439" s="154"/>
      <c r="J439" s="154"/>
      <c r="K439" s="154"/>
      <c r="L439" s="154"/>
      <c r="M439" s="154"/>
      <c r="N439" s="154"/>
    </row>
    <row r="440" spans="2:14" x14ac:dyDescent="0.25">
      <c r="B440" s="154"/>
      <c r="C440" s="154"/>
      <c r="D440" s="154"/>
      <c r="E440" s="154"/>
      <c r="F440" s="154"/>
      <c r="G440" s="154"/>
      <c r="H440" s="154"/>
      <c r="I440" s="154"/>
      <c r="J440" s="154"/>
      <c r="K440" s="154"/>
      <c r="L440" s="154"/>
      <c r="M440" s="154"/>
      <c r="N440" s="154"/>
    </row>
    <row r="441" spans="2:14" x14ac:dyDescent="0.25">
      <c r="B441" s="154"/>
      <c r="C441" s="154"/>
      <c r="D441" s="154"/>
      <c r="E441" s="154"/>
      <c r="F441" s="154"/>
      <c r="G441" s="154"/>
      <c r="H441" s="154"/>
      <c r="I441" s="154"/>
      <c r="J441" s="154"/>
      <c r="K441" s="154"/>
      <c r="L441" s="154"/>
      <c r="M441" s="154"/>
      <c r="N441" s="154"/>
    </row>
    <row r="442" spans="2:14" x14ac:dyDescent="0.25">
      <c r="B442" s="154"/>
      <c r="C442" s="154"/>
      <c r="D442" s="154"/>
      <c r="E442" s="154"/>
      <c r="F442" s="154"/>
      <c r="G442" s="154"/>
      <c r="H442" s="154"/>
      <c r="I442" s="154"/>
      <c r="J442" s="154"/>
      <c r="K442" s="154"/>
      <c r="L442" s="154"/>
      <c r="M442" s="154"/>
      <c r="N442" s="154"/>
    </row>
    <row r="443" spans="2:14" x14ac:dyDescent="0.25">
      <c r="B443" s="154"/>
      <c r="C443" s="154"/>
      <c r="D443" s="154"/>
      <c r="E443" s="154"/>
      <c r="F443" s="154"/>
      <c r="G443" s="154"/>
      <c r="H443" s="154"/>
      <c r="I443" s="154"/>
      <c r="J443" s="154"/>
      <c r="K443" s="154"/>
      <c r="L443" s="154"/>
      <c r="M443" s="154"/>
      <c r="N443" s="154"/>
    </row>
    <row r="444" spans="2:14" x14ac:dyDescent="0.25">
      <c r="B444" s="154"/>
      <c r="C444" s="154"/>
      <c r="D444" s="154"/>
      <c r="E444" s="154"/>
      <c r="F444" s="154"/>
      <c r="G444" s="154"/>
      <c r="H444" s="154"/>
      <c r="I444" s="154"/>
      <c r="J444" s="154"/>
      <c r="K444" s="154"/>
      <c r="L444" s="154"/>
      <c r="M444" s="154"/>
      <c r="N444" s="154"/>
    </row>
    <row r="445" spans="2:14" x14ac:dyDescent="0.25">
      <c r="B445" s="154"/>
      <c r="C445" s="154"/>
      <c r="D445" s="154"/>
      <c r="E445" s="154"/>
      <c r="F445" s="154"/>
      <c r="G445" s="154"/>
      <c r="H445" s="154"/>
      <c r="I445" s="154"/>
      <c r="J445" s="154"/>
      <c r="K445" s="154"/>
      <c r="L445" s="154"/>
      <c r="M445" s="154"/>
      <c r="N445" s="154"/>
    </row>
    <row r="446" spans="2:14" x14ac:dyDescent="0.25">
      <c r="B446" s="154"/>
      <c r="C446" s="154"/>
      <c r="D446" s="154"/>
      <c r="E446" s="154"/>
      <c r="F446" s="154"/>
      <c r="G446" s="154"/>
      <c r="H446" s="154"/>
      <c r="I446" s="154"/>
      <c r="J446" s="154"/>
      <c r="K446" s="154"/>
      <c r="L446" s="154"/>
      <c r="M446" s="154"/>
      <c r="N446" s="154"/>
    </row>
    <row r="447" spans="2:14" x14ac:dyDescent="0.25">
      <c r="B447" s="154"/>
      <c r="C447" s="154"/>
      <c r="D447" s="154"/>
      <c r="E447" s="154"/>
      <c r="F447" s="154"/>
      <c r="G447" s="154"/>
      <c r="H447" s="154"/>
      <c r="I447" s="154"/>
      <c r="J447" s="154"/>
      <c r="K447" s="154"/>
      <c r="L447" s="154"/>
      <c r="M447" s="154"/>
      <c r="N447" s="154"/>
    </row>
    <row r="448" spans="2:14" x14ac:dyDescent="0.25">
      <c r="B448" s="154"/>
      <c r="C448" s="154"/>
      <c r="D448" s="154"/>
      <c r="E448" s="154"/>
      <c r="F448" s="154"/>
      <c r="G448" s="154"/>
      <c r="H448" s="154"/>
      <c r="I448" s="154"/>
      <c r="J448" s="154"/>
      <c r="K448" s="154"/>
      <c r="L448" s="154"/>
      <c r="M448" s="154"/>
      <c r="N448" s="154"/>
    </row>
    <row r="449" spans="2:14" x14ac:dyDescent="0.25">
      <c r="B449" s="154"/>
      <c r="C449" s="154"/>
      <c r="D449" s="154"/>
      <c r="E449" s="154"/>
      <c r="F449" s="154"/>
      <c r="G449" s="154"/>
      <c r="H449" s="154"/>
      <c r="I449" s="154"/>
      <c r="J449" s="154"/>
      <c r="K449" s="154"/>
      <c r="L449" s="154"/>
      <c r="M449" s="154"/>
      <c r="N449" s="154"/>
    </row>
    <row r="450" spans="2:14" x14ac:dyDescent="0.25">
      <c r="B450" s="154"/>
      <c r="C450" s="154"/>
      <c r="D450" s="154"/>
      <c r="E450" s="154"/>
      <c r="F450" s="154"/>
      <c r="G450" s="154"/>
      <c r="H450" s="154"/>
      <c r="I450" s="154"/>
      <c r="J450" s="154"/>
      <c r="K450" s="154"/>
      <c r="L450" s="154"/>
      <c r="M450" s="154"/>
      <c r="N450" s="154"/>
    </row>
    <row r="451" spans="2:14" x14ac:dyDescent="0.25">
      <c r="B451" s="154"/>
      <c r="C451" s="154"/>
      <c r="D451" s="154"/>
      <c r="E451" s="154"/>
      <c r="F451" s="154"/>
      <c r="G451" s="154"/>
      <c r="H451" s="154"/>
      <c r="I451" s="154"/>
      <c r="J451" s="154"/>
      <c r="K451" s="154"/>
      <c r="L451" s="154"/>
      <c r="M451" s="154"/>
      <c r="N451" s="154"/>
    </row>
    <row r="452" spans="2:14" x14ac:dyDescent="0.25">
      <c r="B452" s="154"/>
      <c r="C452" s="154"/>
      <c r="D452" s="154"/>
      <c r="E452" s="154"/>
      <c r="F452" s="154"/>
      <c r="G452" s="154"/>
      <c r="H452" s="154"/>
      <c r="I452" s="154"/>
      <c r="J452" s="154"/>
      <c r="K452" s="154"/>
      <c r="L452" s="154"/>
      <c r="M452" s="154"/>
      <c r="N452" s="154"/>
    </row>
    <row r="453" spans="2:14" x14ac:dyDescent="0.25">
      <c r="B453" s="154"/>
      <c r="C453" s="154"/>
      <c r="D453" s="154"/>
      <c r="E453" s="154"/>
      <c r="F453" s="154"/>
      <c r="G453" s="154"/>
      <c r="H453" s="154"/>
      <c r="I453" s="154"/>
      <c r="J453" s="154"/>
      <c r="K453" s="154"/>
      <c r="L453" s="154"/>
      <c r="M453" s="154"/>
      <c r="N453" s="154"/>
    </row>
    <row r="454" spans="2:14" x14ac:dyDescent="0.25">
      <c r="B454" s="154"/>
      <c r="C454" s="154"/>
      <c r="D454" s="154"/>
      <c r="E454" s="154"/>
      <c r="F454" s="154"/>
      <c r="G454" s="154"/>
      <c r="H454" s="154"/>
      <c r="I454" s="154"/>
      <c r="J454" s="154"/>
      <c r="K454" s="154"/>
      <c r="L454" s="154"/>
      <c r="M454" s="154"/>
      <c r="N454" s="154"/>
    </row>
    <row r="455" spans="2:14" x14ac:dyDescent="0.25">
      <c r="B455" s="154"/>
      <c r="C455" s="154"/>
      <c r="D455" s="154"/>
      <c r="E455" s="154"/>
      <c r="F455" s="154"/>
      <c r="G455" s="154"/>
      <c r="H455" s="154"/>
      <c r="I455" s="154"/>
      <c r="J455" s="154"/>
      <c r="K455" s="154"/>
      <c r="L455" s="154"/>
      <c r="M455" s="154"/>
      <c r="N455" s="154"/>
    </row>
    <row r="456" spans="2:14" x14ac:dyDescent="0.25">
      <c r="B456" s="154"/>
      <c r="C456" s="154"/>
      <c r="D456" s="154"/>
      <c r="E456" s="154"/>
      <c r="F456" s="154"/>
      <c r="G456" s="154"/>
      <c r="H456" s="154"/>
      <c r="I456" s="154"/>
      <c r="J456" s="154"/>
      <c r="K456" s="154"/>
      <c r="L456" s="154"/>
      <c r="M456" s="154"/>
      <c r="N456" s="154"/>
    </row>
    <row r="457" spans="2:14" x14ac:dyDescent="0.25">
      <c r="B457" s="154"/>
      <c r="C457" s="154"/>
      <c r="D457" s="154"/>
      <c r="E457" s="154"/>
      <c r="F457" s="154"/>
      <c r="G457" s="154"/>
      <c r="H457" s="154"/>
      <c r="I457" s="154"/>
      <c r="J457" s="154"/>
      <c r="K457" s="154"/>
      <c r="L457" s="154"/>
      <c r="M457" s="154"/>
      <c r="N457" s="154"/>
    </row>
    <row r="458" spans="2:14" x14ac:dyDescent="0.25">
      <c r="B458" s="154"/>
      <c r="C458" s="154"/>
      <c r="D458" s="154"/>
      <c r="E458" s="154"/>
      <c r="F458" s="154"/>
      <c r="G458" s="154"/>
      <c r="H458" s="154"/>
      <c r="I458" s="154"/>
      <c r="J458" s="154"/>
      <c r="K458" s="154"/>
      <c r="L458" s="154"/>
      <c r="M458" s="154"/>
      <c r="N458" s="154"/>
    </row>
    <row r="459" spans="2:14" x14ac:dyDescent="0.25">
      <c r="B459" s="154"/>
      <c r="C459" s="154"/>
      <c r="D459" s="154"/>
      <c r="E459" s="154"/>
      <c r="F459" s="154"/>
      <c r="G459" s="154"/>
      <c r="H459" s="154"/>
      <c r="I459" s="154"/>
      <c r="J459" s="154"/>
      <c r="K459" s="154"/>
      <c r="L459" s="154"/>
      <c r="M459" s="154"/>
      <c r="N459" s="154"/>
    </row>
    <row r="460" spans="2:14" x14ac:dyDescent="0.25">
      <c r="B460" s="154"/>
      <c r="C460" s="154"/>
      <c r="D460" s="154"/>
      <c r="E460" s="154"/>
      <c r="F460" s="154"/>
      <c r="G460" s="154"/>
      <c r="H460" s="154"/>
      <c r="I460" s="154"/>
      <c r="J460" s="154"/>
      <c r="K460" s="154"/>
      <c r="L460" s="154"/>
      <c r="M460" s="154"/>
      <c r="N460" s="154"/>
    </row>
    <row r="461" spans="2:14" x14ac:dyDescent="0.25">
      <c r="B461" s="154"/>
      <c r="C461" s="154"/>
      <c r="D461" s="154"/>
      <c r="E461" s="154"/>
      <c r="F461" s="154"/>
      <c r="G461" s="154"/>
      <c r="H461" s="154"/>
      <c r="I461" s="154"/>
      <c r="J461" s="154"/>
      <c r="K461" s="154"/>
      <c r="L461" s="154"/>
      <c r="M461" s="154"/>
      <c r="N461" s="154"/>
    </row>
    <row r="462" spans="2:14" x14ac:dyDescent="0.25">
      <c r="B462" s="154"/>
      <c r="C462" s="154"/>
      <c r="D462" s="154"/>
      <c r="E462" s="154"/>
      <c r="F462" s="154"/>
      <c r="G462" s="154"/>
      <c r="H462" s="154"/>
      <c r="I462" s="154"/>
      <c r="J462" s="154"/>
      <c r="K462" s="154"/>
      <c r="L462" s="154"/>
      <c r="M462" s="154"/>
      <c r="N462" s="154"/>
    </row>
    <row r="463" spans="2:14" x14ac:dyDescent="0.25">
      <c r="B463" s="154"/>
      <c r="C463" s="154"/>
      <c r="D463" s="154"/>
      <c r="E463" s="154"/>
      <c r="F463" s="154"/>
      <c r="G463" s="154"/>
      <c r="H463" s="154"/>
      <c r="I463" s="154"/>
      <c r="J463" s="154"/>
      <c r="K463" s="154"/>
      <c r="L463" s="154"/>
      <c r="M463" s="154"/>
      <c r="N463" s="154"/>
    </row>
    <row r="464" spans="2:14" x14ac:dyDescent="0.25">
      <c r="B464" s="154"/>
      <c r="C464" s="154"/>
      <c r="D464" s="154"/>
      <c r="E464" s="154"/>
      <c r="F464" s="154"/>
      <c r="G464" s="154"/>
      <c r="H464" s="154"/>
      <c r="I464" s="154"/>
      <c r="J464" s="154"/>
      <c r="K464" s="154"/>
      <c r="L464" s="154"/>
      <c r="M464" s="154"/>
      <c r="N464" s="154"/>
    </row>
    <row r="465" spans="2:14" x14ac:dyDescent="0.25">
      <c r="B465" s="154"/>
      <c r="C465" s="154"/>
      <c r="D465" s="154"/>
      <c r="E465" s="154"/>
      <c r="F465" s="154"/>
      <c r="G465" s="154"/>
      <c r="H465" s="154"/>
      <c r="I465" s="154"/>
      <c r="J465" s="154"/>
      <c r="K465" s="154"/>
      <c r="L465" s="154"/>
      <c r="M465" s="154"/>
      <c r="N465" s="154"/>
    </row>
    <row r="466" spans="2:14" x14ac:dyDescent="0.25">
      <c r="B466" s="154"/>
      <c r="C466" s="154"/>
      <c r="D466" s="154"/>
      <c r="E466" s="154"/>
      <c r="F466" s="154"/>
      <c r="G466" s="154"/>
      <c r="H466" s="154"/>
      <c r="I466" s="154"/>
      <c r="J466" s="154"/>
      <c r="K466" s="154"/>
      <c r="L466" s="154"/>
      <c r="M466" s="154"/>
      <c r="N466" s="154"/>
    </row>
    <row r="467" spans="2:14" x14ac:dyDescent="0.25">
      <c r="B467" s="154"/>
      <c r="C467" s="154"/>
      <c r="D467" s="154"/>
      <c r="E467" s="154"/>
      <c r="F467" s="154"/>
      <c r="G467" s="154"/>
      <c r="H467" s="154"/>
      <c r="I467" s="154"/>
      <c r="J467" s="154"/>
      <c r="K467" s="154"/>
      <c r="L467" s="154"/>
      <c r="M467" s="154"/>
      <c r="N467" s="154"/>
    </row>
    <row r="468" spans="2:14" x14ac:dyDescent="0.25">
      <c r="B468" s="154"/>
      <c r="C468" s="154"/>
      <c r="D468" s="154"/>
      <c r="E468" s="154"/>
      <c r="F468" s="154"/>
      <c r="G468" s="154"/>
      <c r="H468" s="154"/>
      <c r="I468" s="154"/>
      <c r="J468" s="154"/>
      <c r="K468" s="154"/>
      <c r="L468" s="154"/>
      <c r="M468" s="154"/>
      <c r="N468" s="154"/>
    </row>
    <row r="469" spans="2:14" x14ac:dyDescent="0.25">
      <c r="B469" s="154"/>
      <c r="C469" s="154"/>
      <c r="D469" s="154"/>
      <c r="E469" s="154"/>
      <c r="F469" s="154"/>
      <c r="G469" s="154"/>
      <c r="H469" s="154"/>
      <c r="I469" s="154"/>
      <c r="J469" s="154"/>
      <c r="K469" s="154"/>
      <c r="L469" s="154"/>
      <c r="M469" s="154"/>
      <c r="N469" s="154"/>
    </row>
    <row r="470" spans="2:14" x14ac:dyDescent="0.25">
      <c r="B470" s="154"/>
      <c r="C470" s="154"/>
      <c r="D470" s="154"/>
      <c r="E470" s="154"/>
      <c r="F470" s="154"/>
      <c r="G470" s="154"/>
      <c r="H470" s="154"/>
      <c r="I470" s="154"/>
      <c r="J470" s="154"/>
      <c r="K470" s="154"/>
      <c r="L470" s="154"/>
      <c r="M470" s="154"/>
      <c r="N470" s="154"/>
    </row>
    <row r="471" spans="2:14" x14ac:dyDescent="0.25">
      <c r="B471" s="154"/>
      <c r="C471" s="154"/>
      <c r="D471" s="154"/>
      <c r="E471" s="154"/>
      <c r="F471" s="154"/>
      <c r="G471" s="154"/>
      <c r="H471" s="154"/>
      <c r="I471" s="154"/>
      <c r="J471" s="154"/>
      <c r="K471" s="154"/>
      <c r="L471" s="154"/>
      <c r="M471" s="154"/>
      <c r="N471" s="154"/>
    </row>
    <row r="472" spans="2:14" x14ac:dyDescent="0.25">
      <c r="B472" s="154"/>
      <c r="C472" s="154"/>
      <c r="D472" s="154"/>
      <c r="E472" s="154"/>
      <c r="F472" s="154"/>
      <c r="G472" s="154"/>
      <c r="H472" s="154"/>
      <c r="I472" s="154"/>
      <c r="J472" s="154"/>
      <c r="K472" s="154"/>
      <c r="L472" s="154"/>
      <c r="M472" s="154"/>
      <c r="N472" s="154"/>
    </row>
    <row r="473" spans="2:14" x14ac:dyDescent="0.25">
      <c r="B473" s="154"/>
      <c r="C473" s="154"/>
      <c r="D473" s="154"/>
      <c r="E473" s="154"/>
      <c r="F473" s="154"/>
      <c r="G473" s="154"/>
      <c r="H473" s="154"/>
      <c r="I473" s="154"/>
      <c r="J473" s="154"/>
      <c r="K473" s="154"/>
      <c r="L473" s="154"/>
      <c r="M473" s="154"/>
      <c r="N473" s="154"/>
    </row>
    <row r="474" spans="2:14" x14ac:dyDescent="0.25">
      <c r="B474" s="154"/>
      <c r="C474" s="154"/>
      <c r="D474" s="154"/>
      <c r="E474" s="154"/>
      <c r="F474" s="154"/>
      <c r="G474" s="154"/>
      <c r="H474" s="154"/>
      <c r="I474" s="154"/>
      <c r="J474" s="154"/>
      <c r="K474" s="154"/>
      <c r="L474" s="154"/>
      <c r="M474" s="154"/>
      <c r="N474" s="154"/>
    </row>
    <row r="475" spans="2:14" x14ac:dyDescent="0.25">
      <c r="B475" s="154"/>
      <c r="C475" s="154"/>
      <c r="D475" s="154"/>
      <c r="E475" s="154"/>
      <c r="F475" s="154"/>
      <c r="G475" s="154"/>
      <c r="H475" s="154"/>
      <c r="I475" s="154"/>
      <c r="J475" s="154"/>
      <c r="K475" s="154"/>
      <c r="L475" s="154"/>
      <c r="M475" s="154"/>
      <c r="N475" s="154"/>
    </row>
    <row r="476" spans="2:14" x14ac:dyDescent="0.25">
      <c r="B476" s="154"/>
      <c r="C476" s="154"/>
      <c r="D476" s="154"/>
      <c r="E476" s="154"/>
      <c r="F476" s="154"/>
      <c r="G476" s="154"/>
      <c r="H476" s="154"/>
      <c r="I476" s="154"/>
      <c r="J476" s="154"/>
      <c r="K476" s="154"/>
      <c r="L476" s="154"/>
      <c r="M476" s="154"/>
      <c r="N476" s="154"/>
    </row>
    <row r="477" spans="2:14" x14ac:dyDescent="0.25">
      <c r="B477" s="154"/>
      <c r="C477" s="154"/>
      <c r="D477" s="154"/>
      <c r="E477" s="154"/>
      <c r="F477" s="154"/>
      <c r="G477" s="154"/>
      <c r="H477" s="154"/>
      <c r="I477" s="154"/>
      <c r="J477" s="154"/>
      <c r="K477" s="154"/>
      <c r="L477" s="154"/>
      <c r="M477" s="154"/>
      <c r="N477" s="154"/>
    </row>
    <row r="478" spans="2:14" x14ac:dyDescent="0.25">
      <c r="B478" s="154"/>
      <c r="C478" s="154"/>
      <c r="D478" s="154"/>
      <c r="E478" s="154"/>
      <c r="F478" s="154"/>
      <c r="G478" s="154"/>
      <c r="H478" s="154"/>
      <c r="I478" s="154"/>
      <c r="J478" s="154"/>
      <c r="K478" s="154"/>
      <c r="L478" s="154"/>
      <c r="M478" s="154"/>
      <c r="N478" s="154"/>
    </row>
    <row r="479" spans="2:14" x14ac:dyDescent="0.25">
      <c r="B479" s="154"/>
      <c r="C479" s="154"/>
      <c r="D479" s="154"/>
      <c r="E479" s="154"/>
      <c r="F479" s="154"/>
      <c r="G479" s="154"/>
      <c r="H479" s="154"/>
      <c r="I479" s="154"/>
      <c r="J479" s="154"/>
      <c r="K479" s="154"/>
      <c r="L479" s="154"/>
      <c r="M479" s="154"/>
      <c r="N479" s="154"/>
    </row>
    <row r="480" spans="2:14" x14ac:dyDescent="0.25">
      <c r="B480" s="154"/>
      <c r="C480" s="154"/>
      <c r="D480" s="154"/>
      <c r="E480" s="154"/>
      <c r="F480" s="154"/>
      <c r="G480" s="154"/>
      <c r="H480" s="154"/>
      <c r="I480" s="154"/>
      <c r="J480" s="154"/>
      <c r="K480" s="154"/>
      <c r="L480" s="154"/>
      <c r="M480" s="154"/>
      <c r="N480" s="154"/>
    </row>
    <row r="481" spans="2:14" x14ac:dyDescent="0.25">
      <c r="B481" s="154"/>
      <c r="C481" s="154"/>
      <c r="D481" s="154"/>
      <c r="E481" s="154"/>
      <c r="F481" s="154"/>
      <c r="G481" s="154"/>
      <c r="H481" s="154"/>
      <c r="I481" s="154"/>
      <c r="J481" s="154"/>
      <c r="K481" s="154"/>
      <c r="L481" s="154"/>
      <c r="M481" s="154"/>
      <c r="N481" s="154"/>
    </row>
    <row r="482" spans="2:14" x14ac:dyDescent="0.25">
      <c r="B482" s="154"/>
      <c r="C482" s="154"/>
      <c r="D482" s="154"/>
      <c r="E482" s="154"/>
      <c r="F482" s="154"/>
      <c r="G482" s="154"/>
      <c r="H482" s="154"/>
      <c r="I482" s="154"/>
      <c r="J482" s="154"/>
      <c r="K482" s="154"/>
      <c r="L482" s="154"/>
      <c r="M482" s="154"/>
      <c r="N482" s="154"/>
    </row>
    <row r="483" spans="2:14" x14ac:dyDescent="0.25">
      <c r="B483" s="154"/>
      <c r="C483" s="154"/>
      <c r="D483" s="154"/>
      <c r="E483" s="154"/>
      <c r="F483" s="154"/>
      <c r="G483" s="154"/>
      <c r="H483" s="154"/>
      <c r="I483" s="154"/>
      <c r="J483" s="154"/>
      <c r="K483" s="154"/>
      <c r="L483" s="154"/>
      <c r="M483" s="154"/>
      <c r="N483" s="154"/>
    </row>
    <row r="484" spans="2:14" x14ac:dyDescent="0.25">
      <c r="B484" s="154"/>
      <c r="C484" s="154"/>
      <c r="D484" s="154"/>
      <c r="E484" s="154"/>
      <c r="F484" s="154"/>
      <c r="G484" s="154"/>
      <c r="H484" s="154"/>
      <c r="I484" s="154"/>
      <c r="J484" s="154"/>
      <c r="K484" s="154"/>
      <c r="L484" s="154"/>
      <c r="M484" s="154"/>
      <c r="N484" s="154"/>
    </row>
    <row r="485" spans="2:14" x14ac:dyDescent="0.25">
      <c r="B485" s="154"/>
      <c r="C485" s="154"/>
      <c r="D485" s="154"/>
      <c r="E485" s="154"/>
      <c r="F485" s="154"/>
      <c r="G485" s="154"/>
      <c r="H485" s="154"/>
      <c r="I485" s="154"/>
      <c r="J485" s="154"/>
      <c r="K485" s="154"/>
      <c r="L485" s="154"/>
      <c r="M485" s="154"/>
      <c r="N485" s="154"/>
    </row>
    <row r="486" spans="2:14" x14ac:dyDescent="0.25">
      <c r="B486" s="154"/>
      <c r="C486" s="154"/>
      <c r="D486" s="154"/>
      <c r="E486" s="154"/>
      <c r="F486" s="154"/>
      <c r="G486" s="154"/>
      <c r="H486" s="154"/>
      <c r="I486" s="154"/>
      <c r="J486" s="154"/>
      <c r="K486" s="154"/>
      <c r="L486" s="154"/>
      <c r="M486" s="154"/>
      <c r="N486" s="154"/>
    </row>
    <row r="487" spans="2:14" x14ac:dyDescent="0.25">
      <c r="B487" s="154"/>
      <c r="C487" s="154"/>
      <c r="D487" s="154"/>
      <c r="E487" s="154"/>
      <c r="F487" s="154"/>
      <c r="G487" s="154"/>
      <c r="H487" s="154"/>
      <c r="I487" s="154"/>
      <c r="J487" s="154"/>
      <c r="K487" s="154"/>
      <c r="L487" s="154"/>
      <c r="M487" s="154"/>
      <c r="N487" s="154"/>
    </row>
    <row r="488" spans="2:14" x14ac:dyDescent="0.25">
      <c r="B488" s="154"/>
      <c r="C488" s="154"/>
      <c r="D488" s="154"/>
      <c r="E488" s="154"/>
      <c r="F488" s="154"/>
      <c r="G488" s="154"/>
      <c r="H488" s="154"/>
      <c r="I488" s="154"/>
      <c r="J488" s="154"/>
      <c r="K488" s="154"/>
      <c r="L488" s="154"/>
      <c r="M488" s="154"/>
      <c r="N488" s="154"/>
    </row>
    <row r="489" spans="2:14" x14ac:dyDescent="0.25">
      <c r="B489" s="154"/>
      <c r="C489" s="154"/>
      <c r="D489" s="154"/>
      <c r="E489" s="154"/>
      <c r="F489" s="154"/>
      <c r="G489" s="154"/>
      <c r="H489" s="154"/>
      <c r="I489" s="154"/>
      <c r="J489" s="154"/>
      <c r="K489" s="154"/>
      <c r="L489" s="154"/>
      <c r="M489" s="154"/>
      <c r="N489" s="154"/>
    </row>
    <row r="490" spans="2:14" x14ac:dyDescent="0.25">
      <c r="B490" s="154"/>
      <c r="C490" s="154"/>
      <c r="D490" s="154"/>
      <c r="E490" s="154"/>
      <c r="F490" s="154"/>
      <c r="G490" s="154"/>
      <c r="H490" s="154"/>
      <c r="I490" s="154"/>
      <c r="J490" s="154"/>
      <c r="K490" s="154"/>
      <c r="L490" s="154"/>
      <c r="M490" s="154"/>
      <c r="N490" s="154"/>
    </row>
    <row r="491" spans="2:14" x14ac:dyDescent="0.25">
      <c r="B491" s="154"/>
      <c r="C491" s="154"/>
      <c r="D491" s="154"/>
      <c r="E491" s="154"/>
      <c r="F491" s="154"/>
      <c r="G491" s="154"/>
      <c r="H491" s="154"/>
      <c r="I491" s="154"/>
      <c r="J491" s="154"/>
      <c r="K491" s="154"/>
      <c r="L491" s="154"/>
      <c r="M491" s="154"/>
      <c r="N491" s="154"/>
    </row>
    <row r="492" spans="2:14" x14ac:dyDescent="0.25">
      <c r="B492" s="154"/>
      <c r="C492" s="154"/>
      <c r="D492" s="154"/>
      <c r="E492" s="154"/>
      <c r="F492" s="154"/>
      <c r="G492" s="154"/>
      <c r="H492" s="154"/>
      <c r="I492" s="154"/>
      <c r="J492" s="154"/>
      <c r="K492" s="154"/>
      <c r="L492" s="154"/>
      <c r="M492" s="154"/>
      <c r="N492" s="154"/>
    </row>
    <row r="493" spans="2:14" x14ac:dyDescent="0.25">
      <c r="B493" s="154"/>
      <c r="C493" s="154"/>
      <c r="D493" s="154"/>
      <c r="E493" s="154"/>
      <c r="F493" s="154"/>
      <c r="G493" s="154"/>
      <c r="H493" s="154"/>
      <c r="I493" s="154"/>
      <c r="J493" s="154"/>
      <c r="K493" s="154"/>
      <c r="L493" s="154"/>
      <c r="M493" s="154"/>
      <c r="N493" s="154"/>
    </row>
    <row r="494" spans="2:14" x14ac:dyDescent="0.25">
      <c r="B494" s="154"/>
      <c r="C494" s="154"/>
      <c r="D494" s="154"/>
      <c r="E494" s="154"/>
      <c r="F494" s="154"/>
      <c r="G494" s="154"/>
      <c r="H494" s="154"/>
      <c r="I494" s="154"/>
      <c r="J494" s="154"/>
      <c r="K494" s="154"/>
      <c r="L494" s="154"/>
      <c r="M494" s="154"/>
      <c r="N494" s="154"/>
    </row>
    <row r="495" spans="2:14" x14ac:dyDescent="0.25">
      <c r="B495" s="154"/>
      <c r="C495" s="154"/>
      <c r="D495" s="154"/>
      <c r="E495" s="154"/>
      <c r="F495" s="154"/>
      <c r="G495" s="154"/>
      <c r="H495" s="154"/>
      <c r="I495" s="154"/>
      <c r="J495" s="154"/>
      <c r="K495" s="154"/>
      <c r="L495" s="154"/>
      <c r="M495" s="154"/>
      <c r="N495" s="154"/>
    </row>
    <row r="496" spans="2:14" x14ac:dyDescent="0.25">
      <c r="B496" s="154"/>
      <c r="C496" s="154"/>
      <c r="D496" s="154"/>
      <c r="E496" s="154"/>
      <c r="F496" s="154"/>
      <c r="G496" s="154"/>
      <c r="H496" s="154"/>
      <c r="I496" s="154"/>
      <c r="J496" s="154"/>
      <c r="K496" s="154"/>
      <c r="L496" s="154"/>
      <c r="M496" s="154"/>
      <c r="N496" s="154"/>
    </row>
    <row r="497" spans="2:14" x14ac:dyDescent="0.25">
      <c r="B497" s="154"/>
      <c r="C497" s="154"/>
      <c r="D497" s="154"/>
      <c r="E497" s="154"/>
      <c r="F497" s="154"/>
      <c r="G497" s="154"/>
      <c r="H497" s="154"/>
      <c r="I497" s="154"/>
      <c r="J497" s="154"/>
      <c r="K497" s="154"/>
      <c r="L497" s="154"/>
      <c r="M497" s="154"/>
      <c r="N497" s="154"/>
    </row>
    <row r="498" spans="2:14" x14ac:dyDescent="0.25">
      <c r="B498" s="154"/>
      <c r="C498" s="154"/>
      <c r="D498" s="154"/>
      <c r="E498" s="154"/>
      <c r="F498" s="154"/>
      <c r="G498" s="154"/>
      <c r="H498" s="154"/>
      <c r="I498" s="154"/>
      <c r="J498" s="154"/>
      <c r="K498" s="154"/>
      <c r="L498" s="154"/>
      <c r="M498" s="154"/>
      <c r="N498" s="154"/>
    </row>
    <row r="499" spans="2:14" x14ac:dyDescent="0.25">
      <c r="B499" s="154"/>
      <c r="C499" s="154"/>
      <c r="D499" s="154"/>
      <c r="E499" s="154"/>
      <c r="F499" s="154"/>
      <c r="G499" s="154"/>
      <c r="H499" s="154"/>
      <c r="I499" s="154"/>
      <c r="J499" s="154"/>
      <c r="K499" s="154"/>
      <c r="L499" s="154"/>
      <c r="M499" s="154"/>
      <c r="N499" s="154"/>
    </row>
    <row r="500" spans="2:14" x14ac:dyDescent="0.25">
      <c r="B500" s="154"/>
      <c r="C500" s="154"/>
      <c r="D500" s="154"/>
      <c r="E500" s="154"/>
      <c r="F500" s="154"/>
      <c r="G500" s="154"/>
      <c r="H500" s="154"/>
      <c r="I500" s="154"/>
      <c r="J500" s="154"/>
      <c r="K500" s="154"/>
      <c r="L500" s="154"/>
      <c r="M500" s="154"/>
      <c r="N500" s="154"/>
    </row>
    <row r="501" spans="2:14" x14ac:dyDescent="0.25">
      <c r="B501" s="154"/>
      <c r="C501" s="154"/>
      <c r="D501" s="154"/>
      <c r="E501" s="154"/>
      <c r="F501" s="154"/>
      <c r="G501" s="154"/>
      <c r="H501" s="154"/>
      <c r="I501" s="154"/>
      <c r="J501" s="154"/>
      <c r="K501" s="154"/>
      <c r="L501" s="154"/>
      <c r="M501" s="154"/>
      <c r="N501" s="154"/>
    </row>
    <row r="502" spans="2:14" x14ac:dyDescent="0.25">
      <c r="B502" s="154"/>
      <c r="C502" s="154"/>
      <c r="D502" s="154"/>
      <c r="E502" s="154"/>
      <c r="F502" s="154"/>
      <c r="G502" s="154"/>
      <c r="H502" s="154"/>
      <c r="I502" s="154"/>
      <c r="J502" s="154"/>
      <c r="K502" s="154"/>
      <c r="L502" s="154"/>
      <c r="M502" s="154"/>
      <c r="N502" s="154"/>
    </row>
    <row r="503" spans="2:14" x14ac:dyDescent="0.25">
      <c r="B503" s="154"/>
      <c r="C503" s="154"/>
      <c r="D503" s="154"/>
      <c r="E503" s="154"/>
      <c r="F503" s="154"/>
      <c r="G503" s="154"/>
      <c r="H503" s="154"/>
      <c r="I503" s="154"/>
      <c r="J503" s="154"/>
      <c r="K503" s="154"/>
      <c r="L503" s="154"/>
      <c r="M503" s="154"/>
      <c r="N503" s="154"/>
    </row>
    <row r="504" spans="2:14" x14ac:dyDescent="0.25">
      <c r="B504" s="154"/>
      <c r="C504" s="154"/>
      <c r="D504" s="154"/>
      <c r="E504" s="154"/>
      <c r="F504" s="154"/>
      <c r="G504" s="154"/>
      <c r="H504" s="154"/>
      <c r="I504" s="154"/>
      <c r="J504" s="154"/>
      <c r="K504" s="154"/>
      <c r="L504" s="154"/>
      <c r="M504" s="154"/>
      <c r="N504" s="154"/>
    </row>
    <row r="505" spans="2:14" x14ac:dyDescent="0.25">
      <c r="B505" s="154"/>
      <c r="C505" s="154"/>
      <c r="D505" s="154"/>
      <c r="E505" s="154"/>
      <c r="F505" s="154"/>
      <c r="G505" s="154"/>
      <c r="H505" s="154"/>
      <c r="I505" s="154"/>
      <c r="J505" s="154"/>
      <c r="K505" s="154"/>
      <c r="L505" s="154"/>
      <c r="M505" s="154"/>
      <c r="N505" s="154"/>
    </row>
    <row r="506" spans="2:14" x14ac:dyDescent="0.25">
      <c r="B506" s="154"/>
      <c r="C506" s="154"/>
      <c r="D506" s="154"/>
      <c r="E506" s="154"/>
      <c r="F506" s="154"/>
      <c r="G506" s="154"/>
      <c r="H506" s="154"/>
      <c r="I506" s="154"/>
      <c r="J506" s="154"/>
      <c r="K506" s="154"/>
      <c r="L506" s="154"/>
      <c r="M506" s="154"/>
      <c r="N506" s="154"/>
    </row>
    <row r="507" spans="2:14" x14ac:dyDescent="0.25">
      <c r="B507" s="154"/>
      <c r="C507" s="154"/>
      <c r="D507" s="154"/>
      <c r="E507" s="154"/>
      <c r="F507" s="154"/>
      <c r="G507" s="154"/>
      <c r="H507" s="154"/>
      <c r="I507" s="154"/>
      <c r="J507" s="154"/>
      <c r="K507" s="154"/>
      <c r="L507" s="154"/>
      <c r="M507" s="154"/>
      <c r="N507" s="154"/>
    </row>
    <row r="508" spans="2:14" x14ac:dyDescent="0.25">
      <c r="B508" s="154"/>
      <c r="C508" s="154"/>
      <c r="D508" s="154"/>
      <c r="E508" s="154"/>
      <c r="F508" s="154"/>
      <c r="G508" s="154"/>
      <c r="H508" s="154"/>
      <c r="I508" s="154"/>
      <c r="J508" s="154"/>
      <c r="K508" s="154"/>
      <c r="L508" s="154"/>
      <c r="M508" s="154"/>
      <c r="N508" s="154"/>
    </row>
    <row r="509" spans="2:14" x14ac:dyDescent="0.25">
      <c r="B509" s="154"/>
      <c r="C509" s="154"/>
      <c r="D509" s="154"/>
      <c r="E509" s="154"/>
      <c r="F509" s="154"/>
      <c r="G509" s="154"/>
      <c r="H509" s="154"/>
      <c r="I509" s="154"/>
      <c r="J509" s="154"/>
      <c r="K509" s="154"/>
      <c r="L509" s="154"/>
      <c r="M509" s="154"/>
      <c r="N509" s="154"/>
    </row>
    <row r="510" spans="2:14" x14ac:dyDescent="0.25">
      <c r="B510" s="154"/>
      <c r="C510" s="154"/>
      <c r="D510" s="154"/>
      <c r="E510" s="154"/>
      <c r="F510" s="154"/>
      <c r="G510" s="154"/>
      <c r="H510" s="154"/>
      <c r="I510" s="154"/>
      <c r="J510" s="154"/>
      <c r="K510" s="154"/>
      <c r="L510" s="154"/>
      <c r="M510" s="154"/>
      <c r="N510" s="154"/>
    </row>
    <row r="511" spans="2:14" x14ac:dyDescent="0.25">
      <c r="B511" s="154"/>
      <c r="C511" s="154"/>
      <c r="D511" s="154"/>
      <c r="E511" s="154"/>
      <c r="F511" s="154"/>
      <c r="G511" s="154"/>
      <c r="H511" s="154"/>
      <c r="I511" s="154"/>
      <c r="J511" s="154"/>
      <c r="K511" s="154"/>
      <c r="L511" s="154"/>
      <c r="M511" s="154"/>
      <c r="N511" s="154"/>
    </row>
    <row r="512" spans="2:14" x14ac:dyDescent="0.25">
      <c r="B512" s="154"/>
      <c r="C512" s="154"/>
      <c r="D512" s="154"/>
      <c r="E512" s="154"/>
      <c r="F512" s="154"/>
      <c r="G512" s="154"/>
      <c r="H512" s="154"/>
      <c r="I512" s="154"/>
      <c r="J512" s="154"/>
      <c r="K512" s="154"/>
      <c r="L512" s="154"/>
      <c r="M512" s="154"/>
      <c r="N512" s="154"/>
    </row>
    <row r="513" spans="2:14" x14ac:dyDescent="0.25">
      <c r="B513" s="154"/>
      <c r="C513" s="154"/>
      <c r="D513" s="154"/>
      <c r="E513" s="154"/>
      <c r="F513" s="154"/>
      <c r="G513" s="154"/>
      <c r="H513" s="154"/>
      <c r="I513" s="154"/>
      <c r="J513" s="154"/>
      <c r="K513" s="154"/>
      <c r="L513" s="154"/>
      <c r="M513" s="154"/>
      <c r="N513" s="154"/>
    </row>
    <row r="514" spans="2:14" x14ac:dyDescent="0.25">
      <c r="B514" s="154"/>
      <c r="C514" s="154"/>
      <c r="D514" s="154"/>
      <c r="E514" s="154"/>
      <c r="F514" s="154"/>
      <c r="G514" s="154"/>
      <c r="H514" s="154"/>
      <c r="I514" s="154"/>
      <c r="J514" s="154"/>
      <c r="K514" s="154"/>
      <c r="L514" s="154"/>
      <c r="M514" s="154"/>
      <c r="N514" s="154"/>
    </row>
    <row r="515" spans="2:14" x14ac:dyDescent="0.25">
      <c r="B515" s="154"/>
      <c r="C515" s="154"/>
      <c r="D515" s="154"/>
      <c r="E515" s="154"/>
      <c r="F515" s="154"/>
      <c r="G515" s="154"/>
      <c r="H515" s="154"/>
      <c r="I515" s="154"/>
      <c r="J515" s="154"/>
      <c r="K515" s="154"/>
      <c r="L515" s="154"/>
      <c r="M515" s="154"/>
      <c r="N515" s="154"/>
    </row>
    <row r="516" spans="2:14" x14ac:dyDescent="0.25">
      <c r="B516" s="154"/>
      <c r="C516" s="154"/>
      <c r="D516" s="154"/>
      <c r="E516" s="154"/>
      <c r="F516" s="154"/>
      <c r="G516" s="154"/>
      <c r="H516" s="154"/>
      <c r="I516" s="154"/>
      <c r="J516" s="154"/>
      <c r="K516" s="154"/>
      <c r="L516" s="154"/>
      <c r="M516" s="154"/>
      <c r="N516" s="154"/>
    </row>
    <row r="517" spans="2:14" x14ac:dyDescent="0.25">
      <c r="B517" s="154"/>
      <c r="C517" s="154"/>
      <c r="D517" s="154"/>
      <c r="E517" s="154"/>
      <c r="F517" s="154"/>
      <c r="G517" s="154"/>
      <c r="H517" s="154"/>
      <c r="I517" s="154"/>
      <c r="J517" s="154"/>
      <c r="K517" s="154"/>
      <c r="L517" s="154"/>
      <c r="M517" s="154"/>
      <c r="N517" s="154"/>
    </row>
    <row r="518" spans="2:14" x14ac:dyDescent="0.25">
      <c r="B518" s="154"/>
      <c r="C518" s="154"/>
      <c r="D518" s="154"/>
      <c r="E518" s="154"/>
      <c r="F518" s="154"/>
      <c r="G518" s="154"/>
      <c r="H518" s="154"/>
      <c r="I518" s="154"/>
      <c r="J518" s="154"/>
      <c r="K518" s="154"/>
      <c r="L518" s="154"/>
      <c r="M518" s="154"/>
      <c r="N518" s="154"/>
    </row>
    <row r="519" spans="2:14" x14ac:dyDescent="0.25">
      <c r="B519" s="154"/>
      <c r="C519" s="154"/>
      <c r="D519" s="154"/>
      <c r="E519" s="154"/>
      <c r="F519" s="154"/>
      <c r="G519" s="154"/>
      <c r="H519" s="154"/>
      <c r="I519" s="154"/>
      <c r="J519" s="154"/>
      <c r="K519" s="154"/>
      <c r="L519" s="154"/>
      <c r="M519" s="154"/>
      <c r="N519" s="154"/>
    </row>
    <row r="520" spans="2:14" x14ac:dyDescent="0.25">
      <c r="B520" s="154"/>
      <c r="C520" s="154"/>
      <c r="D520" s="154"/>
      <c r="E520" s="154"/>
      <c r="F520" s="154"/>
      <c r="G520" s="154"/>
      <c r="H520" s="154"/>
      <c r="I520" s="154"/>
      <c r="J520" s="154"/>
      <c r="K520" s="154"/>
      <c r="L520" s="154"/>
      <c r="M520" s="154"/>
      <c r="N520" s="154"/>
    </row>
    <row r="521" spans="2:14" x14ac:dyDescent="0.25">
      <c r="B521" s="154"/>
      <c r="C521" s="154"/>
      <c r="D521" s="154"/>
      <c r="E521" s="154"/>
      <c r="F521" s="154"/>
      <c r="G521" s="154"/>
      <c r="H521" s="154"/>
      <c r="I521" s="154"/>
      <c r="J521" s="154"/>
      <c r="K521" s="154"/>
      <c r="L521" s="154"/>
      <c r="M521" s="154"/>
      <c r="N521" s="154"/>
    </row>
    <row r="522" spans="2:14" x14ac:dyDescent="0.25">
      <c r="B522" s="154"/>
      <c r="C522" s="154"/>
      <c r="D522" s="154"/>
      <c r="E522" s="154"/>
      <c r="F522" s="154"/>
      <c r="G522" s="154"/>
      <c r="H522" s="154"/>
      <c r="I522" s="154"/>
      <c r="J522" s="154"/>
      <c r="K522" s="154"/>
      <c r="L522" s="154"/>
      <c r="M522" s="154"/>
      <c r="N522" s="154"/>
    </row>
    <row r="523" spans="2:14" x14ac:dyDescent="0.25">
      <c r="B523" s="154"/>
      <c r="C523" s="154"/>
      <c r="D523" s="154"/>
      <c r="E523" s="154"/>
      <c r="F523" s="154"/>
      <c r="G523" s="154"/>
      <c r="H523" s="154"/>
      <c r="I523" s="154"/>
      <c r="J523" s="154"/>
      <c r="K523" s="154"/>
      <c r="L523" s="154"/>
      <c r="M523" s="154"/>
      <c r="N523" s="154"/>
    </row>
    <row r="524" spans="2:14" x14ac:dyDescent="0.25">
      <c r="B524" s="154"/>
      <c r="C524" s="154"/>
      <c r="D524" s="154"/>
      <c r="E524" s="154"/>
      <c r="F524" s="154"/>
      <c r="G524" s="154"/>
      <c r="H524" s="154"/>
      <c r="I524" s="154"/>
      <c r="J524" s="154"/>
      <c r="K524" s="154"/>
      <c r="L524" s="154"/>
      <c r="M524" s="154"/>
      <c r="N524" s="154"/>
    </row>
    <row r="525" spans="2:14" x14ac:dyDescent="0.25">
      <c r="B525" s="154"/>
      <c r="C525" s="154"/>
      <c r="D525" s="154"/>
      <c r="E525" s="154"/>
      <c r="F525" s="154"/>
      <c r="G525" s="154"/>
      <c r="H525" s="154"/>
      <c r="I525" s="154"/>
      <c r="J525" s="154"/>
      <c r="K525" s="154"/>
      <c r="L525" s="154"/>
      <c r="M525" s="154"/>
      <c r="N525" s="154"/>
    </row>
    <row r="526" spans="2:14" x14ac:dyDescent="0.25">
      <c r="B526" s="154"/>
      <c r="C526" s="154"/>
      <c r="D526" s="154"/>
      <c r="E526" s="154"/>
      <c r="F526" s="154"/>
      <c r="G526" s="154"/>
      <c r="H526" s="154"/>
      <c r="I526" s="154"/>
      <c r="J526" s="154"/>
      <c r="K526" s="154"/>
      <c r="L526" s="154"/>
      <c r="M526" s="154"/>
      <c r="N526" s="154"/>
    </row>
    <row r="527" spans="2:14" x14ac:dyDescent="0.25">
      <c r="B527" s="154"/>
      <c r="C527" s="154"/>
      <c r="D527" s="154"/>
      <c r="E527" s="154"/>
      <c r="F527" s="154"/>
      <c r="G527" s="154"/>
      <c r="H527" s="154"/>
      <c r="I527" s="154"/>
      <c r="J527" s="154"/>
      <c r="K527" s="154"/>
      <c r="L527" s="154"/>
      <c r="M527" s="154"/>
      <c r="N527" s="154"/>
    </row>
    <row r="528" spans="2:14" x14ac:dyDescent="0.25">
      <c r="B528" s="154"/>
      <c r="C528" s="154"/>
      <c r="D528" s="154"/>
      <c r="E528" s="154"/>
      <c r="F528" s="154"/>
      <c r="G528" s="154"/>
      <c r="H528" s="154"/>
      <c r="I528" s="154"/>
      <c r="J528" s="154"/>
      <c r="K528" s="154"/>
      <c r="L528" s="154"/>
      <c r="M528" s="154"/>
      <c r="N528" s="154"/>
    </row>
    <row r="529" spans="2:14" x14ac:dyDescent="0.25">
      <c r="B529" s="154"/>
      <c r="C529" s="154"/>
      <c r="D529" s="154"/>
      <c r="E529" s="154"/>
      <c r="F529" s="154"/>
      <c r="G529" s="154"/>
      <c r="H529" s="154"/>
      <c r="I529" s="154"/>
      <c r="J529" s="154"/>
      <c r="K529" s="154"/>
      <c r="L529" s="154"/>
      <c r="M529" s="154"/>
      <c r="N529" s="154"/>
    </row>
    <row r="530" spans="2:14" x14ac:dyDescent="0.25">
      <c r="B530" s="154"/>
      <c r="C530" s="154"/>
      <c r="D530" s="154"/>
      <c r="E530" s="154"/>
      <c r="F530" s="154"/>
      <c r="G530" s="154"/>
      <c r="H530" s="154"/>
      <c r="I530" s="154"/>
      <c r="J530" s="154"/>
      <c r="K530" s="154"/>
      <c r="L530" s="154"/>
      <c r="M530" s="154"/>
      <c r="N530" s="154"/>
    </row>
    <row r="531" spans="2:14" x14ac:dyDescent="0.25">
      <c r="B531" s="154"/>
      <c r="C531" s="154"/>
      <c r="D531" s="154"/>
      <c r="E531" s="154"/>
      <c r="F531" s="154"/>
      <c r="G531" s="154"/>
      <c r="H531" s="154"/>
      <c r="I531" s="154"/>
      <c r="J531" s="154"/>
      <c r="K531" s="154"/>
      <c r="L531" s="154"/>
      <c r="M531" s="154"/>
      <c r="N531" s="154"/>
    </row>
    <row r="532" spans="2:14" x14ac:dyDescent="0.25">
      <c r="B532" s="154"/>
      <c r="C532" s="154"/>
      <c r="D532" s="154"/>
      <c r="E532" s="154"/>
      <c r="F532" s="154"/>
      <c r="G532" s="154"/>
      <c r="H532" s="154"/>
      <c r="I532" s="154"/>
      <c r="J532" s="154"/>
      <c r="K532" s="154"/>
      <c r="L532" s="154"/>
      <c r="M532" s="154"/>
      <c r="N532" s="154"/>
    </row>
    <row r="533" spans="2:14" x14ac:dyDescent="0.25">
      <c r="B533" s="154"/>
      <c r="C533" s="154"/>
      <c r="D533" s="154"/>
      <c r="E533" s="154"/>
      <c r="F533" s="154"/>
      <c r="G533" s="154"/>
      <c r="H533" s="154"/>
      <c r="I533" s="154"/>
      <c r="J533" s="154"/>
      <c r="K533" s="154"/>
      <c r="L533" s="154"/>
      <c r="M533" s="154"/>
      <c r="N533" s="154"/>
    </row>
    <row r="534" spans="2:14" x14ac:dyDescent="0.25">
      <c r="B534" s="154"/>
      <c r="C534" s="154"/>
      <c r="D534" s="154"/>
      <c r="E534" s="154"/>
      <c r="F534" s="154"/>
      <c r="G534" s="154"/>
      <c r="H534" s="154"/>
      <c r="I534" s="154"/>
      <c r="J534" s="154"/>
      <c r="K534" s="154"/>
      <c r="L534" s="154"/>
      <c r="M534" s="154"/>
      <c r="N534" s="154"/>
    </row>
    <row r="535" spans="2:14" x14ac:dyDescent="0.25">
      <c r="B535" s="154"/>
      <c r="C535" s="154"/>
      <c r="D535" s="154"/>
      <c r="E535" s="154"/>
      <c r="F535" s="154"/>
      <c r="G535" s="154"/>
      <c r="H535" s="154"/>
      <c r="I535" s="154"/>
      <c r="J535" s="154"/>
      <c r="K535" s="154"/>
      <c r="L535" s="154"/>
      <c r="M535" s="154"/>
      <c r="N535" s="154"/>
    </row>
    <row r="536" spans="2:14" x14ac:dyDescent="0.25">
      <c r="B536" s="154"/>
      <c r="C536" s="154"/>
      <c r="D536" s="154"/>
      <c r="E536" s="154"/>
      <c r="F536" s="154"/>
      <c r="G536" s="154"/>
      <c r="H536" s="154"/>
      <c r="I536" s="154"/>
      <c r="J536" s="154"/>
      <c r="K536" s="154"/>
      <c r="L536" s="154"/>
      <c r="M536" s="154"/>
      <c r="N536" s="154"/>
    </row>
    <row r="537" spans="2:14" x14ac:dyDescent="0.25">
      <c r="B537" s="154"/>
      <c r="C537" s="154"/>
      <c r="D537" s="154"/>
      <c r="E537" s="154"/>
      <c r="F537" s="154"/>
      <c r="G537" s="154"/>
      <c r="H537" s="154"/>
      <c r="I537" s="154"/>
      <c r="J537" s="154"/>
      <c r="K537" s="154"/>
      <c r="L537" s="154"/>
      <c r="M537" s="154"/>
      <c r="N537" s="154"/>
    </row>
    <row r="538" spans="2:14" x14ac:dyDescent="0.25">
      <c r="B538" s="154"/>
      <c r="C538" s="154"/>
      <c r="D538" s="154"/>
      <c r="E538" s="154"/>
      <c r="F538" s="154"/>
      <c r="G538" s="154"/>
      <c r="H538" s="154"/>
      <c r="I538" s="154"/>
      <c r="J538" s="154"/>
      <c r="K538" s="154"/>
      <c r="L538" s="154"/>
      <c r="M538" s="154"/>
      <c r="N538" s="154"/>
    </row>
    <row r="539" spans="2:14" x14ac:dyDescent="0.25">
      <c r="B539" s="154"/>
      <c r="C539" s="154"/>
      <c r="D539" s="154"/>
      <c r="E539" s="154"/>
      <c r="F539" s="154"/>
      <c r="G539" s="154"/>
      <c r="H539" s="154"/>
      <c r="I539" s="154"/>
      <c r="J539" s="154"/>
      <c r="K539" s="154"/>
      <c r="L539" s="154"/>
      <c r="M539" s="154"/>
      <c r="N539" s="154"/>
    </row>
    <row r="540" spans="2:14" x14ac:dyDescent="0.25">
      <c r="B540" s="154"/>
      <c r="C540" s="154"/>
      <c r="D540" s="154"/>
      <c r="E540" s="154"/>
      <c r="F540" s="154"/>
      <c r="G540" s="154"/>
      <c r="H540" s="154"/>
      <c r="I540" s="154"/>
      <c r="J540" s="154"/>
      <c r="K540" s="154"/>
      <c r="L540" s="154"/>
      <c r="M540" s="154"/>
      <c r="N540" s="154"/>
    </row>
    <row r="541" spans="2:14" x14ac:dyDescent="0.25">
      <c r="B541" s="154"/>
      <c r="C541" s="154"/>
      <c r="D541" s="154"/>
      <c r="E541" s="154"/>
      <c r="F541" s="154"/>
      <c r="G541" s="154"/>
      <c r="H541" s="154"/>
      <c r="I541" s="154"/>
      <c r="J541" s="154"/>
      <c r="K541" s="154"/>
      <c r="L541" s="154"/>
      <c r="M541" s="154"/>
      <c r="N541" s="154"/>
    </row>
    <row r="542" spans="2:14" x14ac:dyDescent="0.25">
      <c r="B542" s="154"/>
      <c r="C542" s="154"/>
      <c r="D542" s="154"/>
      <c r="E542" s="154"/>
      <c r="F542" s="154"/>
      <c r="G542" s="154"/>
      <c r="H542" s="154"/>
      <c r="I542" s="154"/>
      <c r="J542" s="154"/>
      <c r="K542" s="154"/>
      <c r="L542" s="154"/>
      <c r="M542" s="154"/>
      <c r="N542" s="154"/>
    </row>
    <row r="543" spans="2:14" x14ac:dyDescent="0.25">
      <c r="B543" s="154"/>
      <c r="C543" s="154"/>
      <c r="D543" s="154"/>
      <c r="E543" s="154"/>
      <c r="F543" s="154"/>
      <c r="G543" s="154"/>
      <c r="H543" s="154"/>
      <c r="I543" s="154"/>
      <c r="J543" s="154"/>
      <c r="K543" s="154"/>
      <c r="L543" s="154"/>
      <c r="M543" s="154"/>
      <c r="N543" s="154"/>
    </row>
    <row r="544" spans="2:14" x14ac:dyDescent="0.25">
      <c r="B544" s="154"/>
      <c r="C544" s="154"/>
      <c r="D544" s="154"/>
      <c r="E544" s="154"/>
      <c r="F544" s="154"/>
      <c r="G544" s="154"/>
      <c r="H544" s="154"/>
      <c r="I544" s="154"/>
      <c r="J544" s="154"/>
      <c r="K544" s="154"/>
      <c r="L544" s="154"/>
      <c r="M544" s="154"/>
      <c r="N544" s="154"/>
    </row>
    <row r="545" spans="2:14" x14ac:dyDescent="0.25">
      <c r="B545" s="154"/>
      <c r="C545" s="154"/>
      <c r="D545" s="154"/>
      <c r="E545" s="154"/>
      <c r="F545" s="154"/>
      <c r="G545" s="154"/>
      <c r="H545" s="154"/>
      <c r="I545" s="154"/>
      <c r="J545" s="154"/>
      <c r="K545" s="154"/>
      <c r="L545" s="154"/>
      <c r="M545" s="154"/>
      <c r="N545" s="154"/>
    </row>
    <row r="546" spans="2:14" x14ac:dyDescent="0.25">
      <c r="B546" s="154"/>
      <c r="C546" s="154"/>
      <c r="D546" s="154"/>
      <c r="E546" s="154"/>
      <c r="F546" s="154"/>
      <c r="G546" s="154"/>
      <c r="H546" s="154"/>
      <c r="I546" s="154"/>
      <c r="J546" s="154"/>
      <c r="K546" s="154"/>
      <c r="L546" s="154"/>
      <c r="M546" s="154"/>
      <c r="N546" s="154"/>
    </row>
    <row r="547" spans="2:14" x14ac:dyDescent="0.25">
      <c r="B547" s="154"/>
      <c r="C547" s="154"/>
      <c r="D547" s="154"/>
      <c r="E547" s="154"/>
      <c r="F547" s="154"/>
      <c r="G547" s="154"/>
      <c r="H547" s="154"/>
      <c r="I547" s="154"/>
      <c r="J547" s="154"/>
      <c r="K547" s="154"/>
      <c r="L547" s="154"/>
      <c r="M547" s="154"/>
      <c r="N547" s="154"/>
    </row>
    <row r="548" spans="2:14" x14ac:dyDescent="0.25">
      <c r="B548" s="154"/>
      <c r="C548" s="154"/>
      <c r="D548" s="154"/>
      <c r="E548" s="154"/>
      <c r="F548" s="154"/>
      <c r="G548" s="154"/>
      <c r="H548" s="154"/>
      <c r="I548" s="154"/>
      <c r="J548" s="154"/>
      <c r="K548" s="154"/>
      <c r="L548" s="154"/>
      <c r="M548" s="154"/>
      <c r="N548" s="154"/>
    </row>
    <row r="549" spans="2:14" x14ac:dyDescent="0.25">
      <c r="B549" s="154"/>
      <c r="C549" s="154"/>
      <c r="D549" s="154"/>
      <c r="E549" s="154"/>
      <c r="F549" s="154"/>
      <c r="G549" s="154"/>
      <c r="H549" s="154"/>
      <c r="I549" s="154"/>
      <c r="J549" s="154"/>
      <c r="K549" s="154"/>
      <c r="L549" s="154"/>
      <c r="M549" s="154"/>
      <c r="N549" s="154"/>
    </row>
    <row r="550" spans="2:14" x14ac:dyDescent="0.25">
      <c r="B550" s="154"/>
      <c r="C550" s="154"/>
      <c r="D550" s="154"/>
      <c r="E550" s="154"/>
      <c r="F550" s="154"/>
      <c r="G550" s="154"/>
      <c r="H550" s="154"/>
      <c r="I550" s="154"/>
      <c r="J550" s="154"/>
      <c r="K550" s="154"/>
      <c r="L550" s="154"/>
      <c r="M550" s="154"/>
      <c r="N550" s="154"/>
    </row>
    <row r="551" spans="2:14" x14ac:dyDescent="0.25">
      <c r="B551" s="154"/>
      <c r="C551" s="154"/>
      <c r="D551" s="154"/>
      <c r="E551" s="154"/>
      <c r="F551" s="154"/>
      <c r="G551" s="154"/>
      <c r="H551" s="154"/>
      <c r="I551" s="154"/>
      <c r="J551" s="154"/>
      <c r="K551" s="154"/>
      <c r="L551" s="154"/>
      <c r="M551" s="154"/>
      <c r="N551" s="154"/>
    </row>
    <row r="552" spans="2:14" x14ac:dyDescent="0.25">
      <c r="B552" s="154"/>
      <c r="C552" s="154"/>
      <c r="D552" s="154"/>
      <c r="E552" s="154"/>
      <c r="F552" s="154"/>
      <c r="G552" s="154"/>
      <c r="H552" s="154"/>
      <c r="I552" s="154"/>
      <c r="J552" s="154"/>
      <c r="K552" s="154"/>
      <c r="L552" s="154"/>
      <c r="M552" s="154"/>
      <c r="N552" s="154"/>
    </row>
    <row r="553" spans="2:14" x14ac:dyDescent="0.25">
      <c r="B553" s="154"/>
      <c r="C553" s="154"/>
      <c r="D553" s="154"/>
      <c r="E553" s="154"/>
      <c r="F553" s="154"/>
      <c r="G553" s="154"/>
      <c r="H553" s="154"/>
      <c r="I553" s="154"/>
      <c r="J553" s="154"/>
      <c r="K553" s="154"/>
      <c r="L553" s="154"/>
      <c r="M553" s="154"/>
      <c r="N553" s="154"/>
    </row>
    <row r="554" spans="2:14" x14ac:dyDescent="0.25">
      <c r="B554" s="154"/>
      <c r="C554" s="154"/>
      <c r="D554" s="154"/>
      <c r="E554" s="154"/>
      <c r="F554" s="154"/>
      <c r="G554" s="154"/>
      <c r="H554" s="154"/>
      <c r="I554" s="154"/>
      <c r="J554" s="154"/>
      <c r="K554" s="154"/>
      <c r="L554" s="154"/>
      <c r="M554" s="154"/>
      <c r="N554" s="154"/>
    </row>
    <row r="555" spans="2:14" x14ac:dyDescent="0.25">
      <c r="B555" s="154"/>
      <c r="C555" s="154"/>
      <c r="D555" s="154"/>
      <c r="E555" s="154"/>
      <c r="F555" s="154"/>
      <c r="G555" s="154"/>
      <c r="H555" s="154"/>
      <c r="I555" s="154"/>
      <c r="J555" s="154"/>
      <c r="K555" s="154"/>
      <c r="L555" s="154"/>
      <c r="M555" s="154"/>
      <c r="N555" s="154"/>
    </row>
    <row r="556" spans="2:14" x14ac:dyDescent="0.25">
      <c r="B556" s="154"/>
      <c r="C556" s="154"/>
      <c r="D556" s="154"/>
      <c r="E556" s="154"/>
      <c r="F556" s="154"/>
      <c r="G556" s="154"/>
      <c r="H556" s="154"/>
      <c r="I556" s="154"/>
      <c r="J556" s="154"/>
      <c r="K556" s="154"/>
      <c r="L556" s="154"/>
      <c r="M556" s="154"/>
      <c r="N556" s="154"/>
    </row>
    <row r="557" spans="2:14" x14ac:dyDescent="0.25">
      <c r="B557" s="154"/>
      <c r="C557" s="154"/>
      <c r="D557" s="154"/>
      <c r="E557" s="154"/>
      <c r="F557" s="154"/>
      <c r="G557" s="154"/>
      <c r="H557" s="154"/>
      <c r="I557" s="154"/>
      <c r="J557" s="154"/>
      <c r="K557" s="154"/>
      <c r="L557" s="154"/>
      <c r="M557" s="154"/>
      <c r="N557" s="154"/>
    </row>
    <row r="558" spans="2:14" x14ac:dyDescent="0.25">
      <c r="B558" s="154"/>
      <c r="C558" s="154"/>
      <c r="D558" s="154"/>
      <c r="E558" s="154"/>
      <c r="F558" s="154"/>
      <c r="G558" s="154"/>
      <c r="H558" s="154"/>
      <c r="I558" s="154"/>
      <c r="J558" s="154"/>
      <c r="K558" s="154"/>
      <c r="L558" s="154"/>
      <c r="M558" s="154"/>
      <c r="N558" s="154"/>
    </row>
    <row r="559" spans="2:14" x14ac:dyDescent="0.25">
      <c r="B559" s="154"/>
      <c r="C559" s="154"/>
      <c r="D559" s="154"/>
      <c r="E559" s="154"/>
      <c r="F559" s="154"/>
      <c r="G559" s="154"/>
      <c r="H559" s="154"/>
      <c r="I559" s="154"/>
      <c r="J559" s="154"/>
      <c r="K559" s="154"/>
      <c r="L559" s="154"/>
      <c r="M559" s="154"/>
      <c r="N559" s="154"/>
    </row>
    <row r="560" spans="2:14" x14ac:dyDescent="0.25">
      <c r="B560" s="154"/>
      <c r="C560" s="154"/>
      <c r="D560" s="154"/>
      <c r="E560" s="154"/>
      <c r="F560" s="154"/>
      <c r="G560" s="154"/>
      <c r="H560" s="154"/>
      <c r="I560" s="154"/>
      <c r="J560" s="154"/>
      <c r="K560" s="154"/>
      <c r="L560" s="154"/>
      <c r="M560" s="154"/>
      <c r="N560" s="154"/>
    </row>
    <row r="561" spans="2:14" x14ac:dyDescent="0.25">
      <c r="B561" s="154"/>
      <c r="C561" s="154"/>
      <c r="D561" s="154"/>
      <c r="E561" s="154"/>
      <c r="F561" s="154"/>
      <c r="G561" s="154"/>
      <c r="H561" s="154"/>
      <c r="I561" s="154"/>
      <c r="J561" s="154"/>
      <c r="K561" s="154"/>
      <c r="L561" s="154"/>
      <c r="M561" s="154"/>
      <c r="N561" s="154"/>
    </row>
    <row r="562" spans="2:14" x14ac:dyDescent="0.25">
      <c r="B562" s="154"/>
      <c r="C562" s="154"/>
      <c r="D562" s="154"/>
      <c r="E562" s="154"/>
      <c r="F562" s="154"/>
      <c r="G562" s="154"/>
      <c r="H562" s="154"/>
      <c r="I562" s="154"/>
      <c r="J562" s="154"/>
      <c r="K562" s="154"/>
      <c r="L562" s="154"/>
      <c r="M562" s="154"/>
      <c r="N562" s="154"/>
    </row>
    <row r="563" spans="2:14" x14ac:dyDescent="0.25">
      <c r="B563" s="154"/>
      <c r="C563" s="154"/>
      <c r="D563" s="154"/>
      <c r="E563" s="154"/>
      <c r="F563" s="154"/>
      <c r="G563" s="154"/>
      <c r="H563" s="154"/>
      <c r="I563" s="154"/>
      <c r="J563" s="154"/>
      <c r="K563" s="154"/>
      <c r="L563" s="154"/>
      <c r="M563" s="154"/>
      <c r="N563" s="154"/>
    </row>
    <row r="564" spans="2:14" x14ac:dyDescent="0.25">
      <c r="B564" s="154"/>
      <c r="C564" s="154"/>
      <c r="D564" s="154"/>
      <c r="E564" s="154"/>
      <c r="F564" s="154"/>
      <c r="G564" s="154"/>
      <c r="H564" s="154"/>
      <c r="I564" s="154"/>
      <c r="J564" s="154"/>
      <c r="K564" s="154"/>
      <c r="L564" s="154"/>
      <c r="M564" s="154"/>
      <c r="N564" s="154"/>
    </row>
    <row r="565" spans="2:14" x14ac:dyDescent="0.25">
      <c r="B565" s="154"/>
      <c r="C565" s="154"/>
      <c r="D565" s="154"/>
      <c r="E565" s="154"/>
      <c r="F565" s="154"/>
      <c r="G565" s="154"/>
      <c r="H565" s="154"/>
      <c r="I565" s="154"/>
      <c r="J565" s="154"/>
      <c r="K565" s="154"/>
      <c r="L565" s="154"/>
      <c r="M565" s="154"/>
      <c r="N565" s="154"/>
    </row>
    <row r="566" spans="2:14" x14ac:dyDescent="0.25">
      <c r="B566" s="154"/>
      <c r="C566" s="154"/>
      <c r="D566" s="154"/>
      <c r="E566" s="154"/>
      <c r="F566" s="154"/>
      <c r="G566" s="154"/>
      <c r="H566" s="154"/>
      <c r="I566" s="154"/>
      <c r="J566" s="154"/>
      <c r="K566" s="154"/>
      <c r="L566" s="154"/>
      <c r="M566" s="154"/>
      <c r="N566" s="154"/>
    </row>
    <row r="567" spans="2:14" x14ac:dyDescent="0.25">
      <c r="B567" s="154"/>
      <c r="C567" s="154"/>
      <c r="D567" s="154"/>
      <c r="E567" s="154"/>
      <c r="F567" s="154"/>
      <c r="G567" s="154"/>
      <c r="H567" s="154"/>
      <c r="I567" s="154"/>
      <c r="J567" s="154"/>
      <c r="K567" s="154"/>
      <c r="L567" s="154"/>
      <c r="M567" s="154"/>
      <c r="N567" s="154"/>
    </row>
    <row r="568" spans="2:14" x14ac:dyDescent="0.25">
      <c r="B568" s="154"/>
      <c r="C568" s="154"/>
      <c r="D568" s="154"/>
      <c r="E568" s="154"/>
      <c r="F568" s="154"/>
      <c r="G568" s="154"/>
      <c r="H568" s="154"/>
      <c r="I568" s="154"/>
      <c r="J568" s="154"/>
      <c r="K568" s="154"/>
      <c r="L568" s="154"/>
      <c r="M568" s="154"/>
      <c r="N568" s="154"/>
    </row>
    <row r="569" spans="2:14" x14ac:dyDescent="0.25">
      <c r="B569" s="154"/>
      <c r="C569" s="154"/>
      <c r="D569" s="154"/>
      <c r="E569" s="154"/>
      <c r="F569" s="154"/>
      <c r="G569" s="154"/>
      <c r="H569" s="154"/>
      <c r="I569" s="154"/>
      <c r="J569" s="154"/>
      <c r="K569" s="154"/>
      <c r="L569" s="154"/>
      <c r="M569" s="154"/>
      <c r="N569" s="154"/>
    </row>
    <row r="570" spans="2:14" x14ac:dyDescent="0.25">
      <c r="B570" s="154"/>
      <c r="C570" s="154"/>
      <c r="D570" s="154"/>
      <c r="E570" s="154"/>
      <c r="F570" s="154"/>
      <c r="G570" s="154"/>
      <c r="H570" s="154"/>
      <c r="I570" s="154"/>
      <c r="J570" s="154"/>
      <c r="K570" s="154"/>
      <c r="L570" s="154"/>
      <c r="M570" s="154"/>
      <c r="N570" s="154"/>
    </row>
    <row r="571" spans="2:14" x14ac:dyDescent="0.25">
      <c r="B571" s="154"/>
      <c r="C571" s="154"/>
      <c r="D571" s="154"/>
      <c r="E571" s="154"/>
      <c r="F571" s="154"/>
      <c r="G571" s="154"/>
      <c r="H571" s="154"/>
      <c r="I571" s="154"/>
      <c r="J571" s="154"/>
      <c r="K571" s="154"/>
      <c r="L571" s="154"/>
      <c r="M571" s="154"/>
      <c r="N571" s="154"/>
    </row>
    <row r="572" spans="2:14" x14ac:dyDescent="0.25">
      <c r="B572" s="154"/>
      <c r="C572" s="154"/>
      <c r="D572" s="154"/>
      <c r="E572" s="154"/>
      <c r="F572" s="154"/>
      <c r="G572" s="154"/>
      <c r="H572" s="154"/>
      <c r="I572" s="154"/>
      <c r="J572" s="154"/>
      <c r="K572" s="154"/>
      <c r="L572" s="154"/>
      <c r="M572" s="154"/>
      <c r="N572" s="154"/>
    </row>
    <row r="573" spans="2:14" x14ac:dyDescent="0.25">
      <c r="B573" s="154"/>
      <c r="C573" s="154"/>
      <c r="D573" s="154"/>
      <c r="E573" s="154"/>
      <c r="F573" s="154"/>
      <c r="G573" s="154"/>
      <c r="H573" s="154"/>
      <c r="I573" s="154"/>
      <c r="J573" s="154"/>
      <c r="K573" s="154"/>
      <c r="L573" s="154"/>
      <c r="M573" s="154"/>
      <c r="N573" s="154"/>
    </row>
    <row r="574" spans="2:14" x14ac:dyDescent="0.25">
      <c r="B574" s="154"/>
      <c r="C574" s="154"/>
      <c r="D574" s="154"/>
      <c r="E574" s="154"/>
      <c r="F574" s="154"/>
      <c r="G574" s="154"/>
      <c r="H574" s="154"/>
      <c r="I574" s="154"/>
      <c r="J574" s="154"/>
      <c r="K574" s="154"/>
      <c r="L574" s="154"/>
      <c r="M574" s="154"/>
      <c r="N574" s="154"/>
    </row>
    <row r="575" spans="2:14" x14ac:dyDescent="0.25">
      <c r="B575" s="154"/>
      <c r="C575" s="154"/>
      <c r="D575" s="154"/>
      <c r="E575" s="154"/>
      <c r="F575" s="154"/>
      <c r="G575" s="154"/>
      <c r="H575" s="154"/>
      <c r="I575" s="154"/>
      <c r="J575" s="154"/>
      <c r="K575" s="154"/>
      <c r="L575" s="154"/>
      <c r="M575" s="154"/>
      <c r="N575" s="154"/>
    </row>
    <row r="576" spans="2:14" x14ac:dyDescent="0.25">
      <c r="B576" s="154"/>
      <c r="C576" s="154"/>
      <c r="D576" s="154"/>
      <c r="E576" s="154"/>
      <c r="F576" s="154"/>
      <c r="G576" s="154"/>
      <c r="H576" s="154"/>
      <c r="I576" s="154"/>
      <c r="J576" s="154"/>
      <c r="K576" s="154"/>
      <c r="L576" s="154"/>
      <c r="M576" s="154"/>
      <c r="N576" s="154"/>
    </row>
    <row r="577" spans="2:14" x14ac:dyDescent="0.25">
      <c r="B577" s="154"/>
      <c r="C577" s="154"/>
      <c r="D577" s="154"/>
      <c r="E577" s="154"/>
      <c r="F577" s="154"/>
      <c r="G577" s="154"/>
      <c r="H577" s="154"/>
      <c r="I577" s="154"/>
      <c r="J577" s="154"/>
      <c r="K577" s="154"/>
      <c r="L577" s="154"/>
      <c r="M577" s="154"/>
      <c r="N577" s="154"/>
    </row>
    <row r="578" spans="2:14" x14ac:dyDescent="0.25">
      <c r="B578" s="154"/>
      <c r="C578" s="154"/>
      <c r="D578" s="154"/>
      <c r="E578" s="154"/>
      <c r="F578" s="154"/>
      <c r="G578" s="154"/>
      <c r="H578" s="154"/>
      <c r="I578" s="154"/>
      <c r="J578" s="154"/>
      <c r="K578" s="154"/>
      <c r="L578" s="154"/>
      <c r="M578" s="154"/>
      <c r="N578" s="154"/>
    </row>
    <row r="579" spans="2:14" x14ac:dyDescent="0.25">
      <c r="B579" s="154"/>
      <c r="C579" s="154"/>
      <c r="D579" s="154"/>
      <c r="E579" s="154"/>
      <c r="F579" s="154"/>
      <c r="G579" s="154"/>
      <c r="H579" s="154"/>
      <c r="I579" s="154"/>
      <c r="J579" s="154"/>
      <c r="K579" s="154"/>
      <c r="L579" s="154"/>
      <c r="M579" s="154"/>
      <c r="N579" s="154"/>
    </row>
    <row r="580" spans="2:14" x14ac:dyDescent="0.25">
      <c r="B580" s="154"/>
      <c r="C580" s="154"/>
      <c r="D580" s="154"/>
      <c r="E580" s="154"/>
      <c r="F580" s="154"/>
      <c r="G580" s="154"/>
      <c r="H580" s="154"/>
      <c r="I580" s="154"/>
      <c r="J580" s="154"/>
      <c r="K580" s="154"/>
      <c r="L580" s="154"/>
      <c r="M580" s="154"/>
      <c r="N580" s="154"/>
    </row>
    <row r="581" spans="2:14" x14ac:dyDescent="0.25">
      <c r="B581" s="154"/>
      <c r="C581" s="154"/>
      <c r="D581" s="154"/>
      <c r="E581" s="154"/>
      <c r="F581" s="154"/>
      <c r="G581" s="154"/>
      <c r="H581" s="154"/>
      <c r="I581" s="154"/>
      <c r="J581" s="154"/>
      <c r="K581" s="154"/>
      <c r="L581" s="154"/>
      <c r="M581" s="154"/>
      <c r="N581" s="154"/>
    </row>
    <row r="582" spans="2:14" x14ac:dyDescent="0.25">
      <c r="B582" s="154"/>
      <c r="C582" s="154"/>
      <c r="D582" s="154"/>
      <c r="E582" s="154"/>
      <c r="F582" s="154"/>
      <c r="G582" s="154"/>
      <c r="H582" s="154"/>
      <c r="I582" s="154"/>
      <c r="J582" s="154"/>
      <c r="K582" s="154"/>
      <c r="L582" s="154"/>
      <c r="M582" s="154"/>
      <c r="N582" s="154"/>
    </row>
    <row r="583" spans="2:14" x14ac:dyDescent="0.25">
      <c r="B583" s="154"/>
      <c r="C583" s="154"/>
      <c r="D583" s="154"/>
      <c r="E583" s="154"/>
      <c r="F583" s="154"/>
      <c r="G583" s="154"/>
      <c r="H583" s="154"/>
      <c r="I583" s="154"/>
      <c r="J583" s="154"/>
      <c r="K583" s="154"/>
      <c r="L583" s="154"/>
      <c r="M583" s="154"/>
      <c r="N583" s="154"/>
    </row>
    <row r="584" spans="2:14" x14ac:dyDescent="0.25">
      <c r="B584" s="154"/>
      <c r="C584" s="154"/>
      <c r="D584" s="154"/>
      <c r="E584" s="154"/>
      <c r="F584" s="154"/>
      <c r="G584" s="154"/>
      <c r="H584" s="154"/>
      <c r="I584" s="154"/>
      <c r="J584" s="154"/>
      <c r="K584" s="154"/>
      <c r="L584" s="154"/>
      <c r="M584" s="154"/>
      <c r="N584" s="154"/>
    </row>
    <row r="585" spans="2:14" x14ac:dyDescent="0.25">
      <c r="B585" s="154"/>
      <c r="C585" s="154"/>
      <c r="D585" s="154"/>
      <c r="E585" s="154"/>
      <c r="F585" s="154"/>
      <c r="G585" s="154"/>
      <c r="H585" s="154"/>
      <c r="I585" s="154"/>
      <c r="J585" s="154"/>
      <c r="K585" s="154"/>
      <c r="L585" s="154"/>
      <c r="M585" s="154"/>
      <c r="N585" s="154"/>
    </row>
    <row r="586" spans="2:14" x14ac:dyDescent="0.25">
      <c r="B586" s="154"/>
      <c r="C586" s="154"/>
      <c r="D586" s="154"/>
      <c r="E586" s="154"/>
      <c r="F586" s="154"/>
      <c r="G586" s="154"/>
      <c r="H586" s="154"/>
      <c r="I586" s="154"/>
      <c r="J586" s="154"/>
      <c r="K586" s="154"/>
      <c r="L586" s="154"/>
      <c r="M586" s="154"/>
      <c r="N586" s="154"/>
    </row>
    <row r="587" spans="2:14" x14ac:dyDescent="0.25">
      <c r="B587" s="154"/>
      <c r="C587" s="154"/>
      <c r="D587" s="154"/>
      <c r="E587" s="154"/>
      <c r="F587" s="154"/>
      <c r="G587" s="154"/>
      <c r="H587" s="154"/>
      <c r="I587" s="154"/>
      <c r="J587" s="154"/>
      <c r="K587" s="154"/>
      <c r="L587" s="154"/>
      <c r="M587" s="154"/>
      <c r="N587" s="154"/>
    </row>
    <row r="588" spans="2:14" x14ac:dyDescent="0.25">
      <c r="B588" s="154"/>
      <c r="C588" s="154"/>
      <c r="D588" s="154"/>
      <c r="E588" s="154"/>
      <c r="F588" s="154"/>
      <c r="G588" s="154"/>
      <c r="H588" s="154"/>
      <c r="I588" s="154"/>
      <c r="J588" s="154"/>
      <c r="K588" s="154"/>
      <c r="L588" s="154"/>
      <c r="M588" s="154"/>
      <c r="N588" s="154"/>
    </row>
    <row r="589" spans="2:14" x14ac:dyDescent="0.25">
      <c r="B589" s="154"/>
      <c r="C589" s="154"/>
      <c r="D589" s="154"/>
      <c r="E589" s="154"/>
      <c r="F589" s="154"/>
      <c r="G589" s="154"/>
      <c r="H589" s="154"/>
      <c r="I589" s="154"/>
      <c r="J589" s="154"/>
      <c r="K589" s="154"/>
      <c r="L589" s="154"/>
      <c r="M589" s="154"/>
      <c r="N589" s="154"/>
    </row>
    <row r="590" spans="2:14" x14ac:dyDescent="0.25">
      <c r="B590" s="154"/>
      <c r="C590" s="154"/>
      <c r="D590" s="154"/>
      <c r="E590" s="154"/>
      <c r="F590" s="154"/>
      <c r="G590" s="154"/>
      <c r="H590" s="154"/>
      <c r="I590" s="154"/>
      <c r="J590" s="154"/>
      <c r="K590" s="154"/>
      <c r="L590" s="154"/>
      <c r="M590" s="154"/>
      <c r="N590" s="154"/>
    </row>
    <row r="591" spans="2:14" x14ac:dyDescent="0.25">
      <c r="B591" s="154"/>
      <c r="C591" s="154"/>
      <c r="D591" s="154"/>
      <c r="E591" s="154"/>
      <c r="F591" s="154"/>
      <c r="G591" s="154"/>
      <c r="H591" s="154"/>
      <c r="I591" s="154"/>
      <c r="J591" s="154"/>
      <c r="K591" s="154"/>
      <c r="L591" s="154"/>
      <c r="M591" s="154"/>
      <c r="N591" s="154"/>
    </row>
    <row r="592" spans="2:14" x14ac:dyDescent="0.25">
      <c r="B592" s="154"/>
      <c r="C592" s="154"/>
      <c r="D592" s="154"/>
      <c r="E592" s="154"/>
      <c r="F592" s="154"/>
      <c r="G592" s="154"/>
      <c r="H592" s="154"/>
      <c r="I592" s="154"/>
      <c r="J592" s="154"/>
      <c r="K592" s="154"/>
      <c r="L592" s="154"/>
      <c r="M592" s="154"/>
      <c r="N592" s="154"/>
    </row>
    <row r="593" spans="2:14" x14ac:dyDescent="0.25">
      <c r="B593" s="154"/>
      <c r="C593" s="154"/>
      <c r="D593" s="154"/>
      <c r="E593" s="154"/>
      <c r="F593" s="154"/>
      <c r="G593" s="154"/>
      <c r="H593" s="154"/>
      <c r="I593" s="154"/>
      <c r="J593" s="154"/>
      <c r="K593" s="154"/>
      <c r="L593" s="154"/>
      <c r="M593" s="154"/>
      <c r="N593" s="154"/>
    </row>
    <row r="594" spans="2:14" x14ac:dyDescent="0.25">
      <c r="B594" s="154"/>
      <c r="C594" s="154"/>
      <c r="D594" s="154"/>
      <c r="E594" s="154"/>
      <c r="F594" s="154"/>
      <c r="G594" s="154"/>
      <c r="H594" s="154"/>
      <c r="I594" s="154"/>
      <c r="J594" s="154"/>
      <c r="K594" s="154"/>
      <c r="L594" s="154"/>
      <c r="M594" s="154"/>
      <c r="N594" s="154"/>
    </row>
    <row r="595" spans="2:14" x14ac:dyDescent="0.25">
      <c r="B595" s="154"/>
      <c r="C595" s="154"/>
      <c r="D595" s="154"/>
      <c r="E595" s="154"/>
      <c r="F595" s="154"/>
      <c r="G595" s="154"/>
      <c r="H595" s="154"/>
      <c r="I595" s="154"/>
      <c r="J595" s="154"/>
      <c r="K595" s="154"/>
      <c r="L595" s="154"/>
      <c r="M595" s="154"/>
      <c r="N595" s="154"/>
    </row>
    <row r="596" spans="2:14" x14ac:dyDescent="0.25">
      <c r="B596" s="154"/>
      <c r="C596" s="154"/>
      <c r="D596" s="154"/>
      <c r="E596" s="154"/>
      <c r="F596" s="154"/>
      <c r="G596" s="154"/>
      <c r="H596" s="154"/>
      <c r="I596" s="154"/>
      <c r="J596" s="154"/>
      <c r="K596" s="154"/>
      <c r="L596" s="154"/>
      <c r="M596" s="154"/>
      <c r="N596" s="154"/>
    </row>
    <row r="597" spans="2:14" x14ac:dyDescent="0.25">
      <c r="B597" s="154"/>
      <c r="C597" s="154"/>
      <c r="D597" s="154"/>
      <c r="E597" s="154"/>
      <c r="F597" s="154"/>
      <c r="G597" s="154"/>
      <c r="H597" s="154"/>
      <c r="I597" s="154"/>
      <c r="J597" s="154"/>
      <c r="K597" s="154"/>
      <c r="L597" s="154"/>
      <c r="M597" s="154"/>
      <c r="N597" s="154"/>
    </row>
    <row r="598" spans="2:14" x14ac:dyDescent="0.25">
      <c r="B598" s="154"/>
      <c r="C598" s="154"/>
      <c r="D598" s="154"/>
      <c r="E598" s="154"/>
      <c r="F598" s="154"/>
      <c r="G598" s="154"/>
      <c r="H598" s="154"/>
      <c r="I598" s="154"/>
      <c r="J598" s="154"/>
      <c r="K598" s="154"/>
      <c r="L598" s="154"/>
      <c r="M598" s="154"/>
      <c r="N598" s="154"/>
    </row>
    <row r="599" spans="2:14" x14ac:dyDescent="0.25">
      <c r="B599" s="154"/>
      <c r="C599" s="154"/>
      <c r="D599" s="154"/>
      <c r="E599" s="154"/>
      <c r="F599" s="154"/>
      <c r="G599" s="154"/>
      <c r="H599" s="154"/>
      <c r="I599" s="154"/>
      <c r="J599" s="154"/>
      <c r="K599" s="154"/>
      <c r="L599" s="154"/>
      <c r="M599" s="154"/>
      <c r="N599" s="154"/>
    </row>
    <row r="600" spans="2:14" x14ac:dyDescent="0.25">
      <c r="B600" s="154"/>
      <c r="C600" s="154"/>
      <c r="D600" s="154"/>
      <c r="E600" s="154"/>
      <c r="F600" s="154"/>
      <c r="G600" s="154"/>
      <c r="H600" s="154"/>
      <c r="I600" s="154"/>
      <c r="J600" s="154"/>
      <c r="K600" s="154"/>
      <c r="L600" s="154"/>
      <c r="M600" s="154"/>
      <c r="N600" s="154"/>
    </row>
    <row r="601" spans="2:14" x14ac:dyDescent="0.25">
      <c r="B601" s="154"/>
      <c r="C601" s="154"/>
      <c r="D601" s="154"/>
      <c r="E601" s="154"/>
      <c r="F601" s="154"/>
      <c r="G601" s="154"/>
      <c r="H601" s="154"/>
      <c r="I601" s="154"/>
      <c r="J601" s="154"/>
      <c r="K601" s="154"/>
      <c r="L601" s="154"/>
      <c r="M601" s="154"/>
      <c r="N601" s="154"/>
    </row>
    <row r="602" spans="2:14" x14ac:dyDescent="0.25">
      <c r="B602" s="154"/>
      <c r="C602" s="154"/>
      <c r="D602" s="154"/>
      <c r="E602" s="154"/>
      <c r="F602" s="154"/>
      <c r="G602" s="154"/>
      <c r="H602" s="154"/>
      <c r="I602" s="154"/>
      <c r="J602" s="154"/>
      <c r="K602" s="154"/>
      <c r="L602" s="154"/>
      <c r="M602" s="154"/>
      <c r="N602" s="154"/>
    </row>
    <row r="603" spans="2:14" x14ac:dyDescent="0.25">
      <c r="B603" s="154"/>
      <c r="C603" s="154"/>
      <c r="D603" s="154"/>
      <c r="E603" s="154"/>
      <c r="F603" s="154"/>
      <c r="G603" s="154"/>
      <c r="H603" s="154"/>
      <c r="I603" s="154"/>
      <c r="J603" s="154"/>
      <c r="K603" s="154"/>
      <c r="L603" s="154"/>
      <c r="M603" s="154"/>
      <c r="N603" s="154"/>
    </row>
    <row r="604" spans="2:14" x14ac:dyDescent="0.25">
      <c r="B604" s="154"/>
      <c r="C604" s="154"/>
      <c r="D604" s="154"/>
      <c r="E604" s="154"/>
      <c r="F604" s="154"/>
      <c r="G604" s="154"/>
      <c r="H604" s="154"/>
      <c r="I604" s="154"/>
      <c r="J604" s="154"/>
      <c r="K604" s="154"/>
      <c r="L604" s="154"/>
      <c r="M604" s="154"/>
      <c r="N604" s="154"/>
    </row>
    <row r="605" spans="2:14" x14ac:dyDescent="0.25">
      <c r="B605" s="154"/>
      <c r="C605" s="154"/>
      <c r="D605" s="154"/>
      <c r="E605" s="154"/>
      <c r="F605" s="154"/>
      <c r="G605" s="154"/>
      <c r="H605" s="154"/>
      <c r="I605" s="154"/>
      <c r="J605" s="154"/>
      <c r="K605" s="154"/>
      <c r="L605" s="154"/>
      <c r="M605" s="154"/>
      <c r="N605" s="154"/>
    </row>
    <row r="606" spans="2:14" x14ac:dyDescent="0.25">
      <c r="B606" s="154"/>
      <c r="C606" s="154"/>
      <c r="D606" s="154"/>
      <c r="E606" s="154"/>
      <c r="F606" s="154"/>
      <c r="G606" s="154"/>
      <c r="H606" s="154"/>
      <c r="I606" s="154"/>
      <c r="J606" s="154"/>
      <c r="K606" s="154"/>
      <c r="L606" s="154"/>
      <c r="M606" s="154"/>
      <c r="N606" s="154"/>
    </row>
    <row r="607" spans="2:14" x14ac:dyDescent="0.25">
      <c r="B607" s="154"/>
      <c r="C607" s="154"/>
      <c r="D607" s="154"/>
      <c r="E607" s="154"/>
      <c r="F607" s="154"/>
      <c r="G607" s="154"/>
      <c r="H607" s="154"/>
      <c r="I607" s="154"/>
      <c r="J607" s="154"/>
      <c r="K607" s="154"/>
      <c r="L607" s="154"/>
      <c r="M607" s="154"/>
      <c r="N607" s="154"/>
    </row>
    <row r="608" spans="2:14" x14ac:dyDescent="0.25">
      <c r="B608" s="154"/>
      <c r="C608" s="154"/>
      <c r="D608" s="154"/>
      <c r="E608" s="154"/>
      <c r="F608" s="154"/>
      <c r="G608" s="154"/>
      <c r="H608" s="154"/>
      <c r="I608" s="154"/>
      <c r="J608" s="154"/>
      <c r="K608" s="154"/>
      <c r="L608" s="154"/>
      <c r="M608" s="154"/>
      <c r="N608" s="154"/>
    </row>
    <row r="609" spans="2:14" x14ac:dyDescent="0.25">
      <c r="B609" s="154"/>
      <c r="C609" s="154"/>
      <c r="D609" s="154"/>
      <c r="E609" s="154"/>
      <c r="F609" s="154"/>
      <c r="G609" s="154"/>
      <c r="H609" s="154"/>
      <c r="I609" s="154"/>
      <c r="J609" s="154"/>
      <c r="K609" s="154"/>
      <c r="L609" s="154"/>
      <c r="M609" s="154"/>
      <c r="N609" s="154"/>
    </row>
    <row r="610" spans="2:14" x14ac:dyDescent="0.25">
      <c r="B610" s="154"/>
      <c r="C610" s="154"/>
      <c r="D610" s="154"/>
      <c r="E610" s="154"/>
      <c r="F610" s="154"/>
      <c r="G610" s="154"/>
      <c r="H610" s="154"/>
      <c r="I610" s="154"/>
      <c r="J610" s="154"/>
      <c r="K610" s="154"/>
      <c r="L610" s="154"/>
      <c r="M610" s="154"/>
      <c r="N610" s="154"/>
    </row>
    <row r="611" spans="2:14" x14ac:dyDescent="0.25">
      <c r="B611" s="154"/>
      <c r="C611" s="154"/>
      <c r="D611" s="154"/>
      <c r="E611" s="154"/>
      <c r="F611" s="154"/>
      <c r="G611" s="154"/>
      <c r="H611" s="154"/>
      <c r="I611" s="154"/>
      <c r="J611" s="154"/>
      <c r="K611" s="154"/>
      <c r="L611" s="154"/>
      <c r="M611" s="154"/>
      <c r="N611" s="154"/>
    </row>
    <row r="612" spans="2:14" x14ac:dyDescent="0.25">
      <c r="B612" s="154"/>
      <c r="C612" s="154"/>
      <c r="D612" s="154"/>
      <c r="E612" s="154"/>
      <c r="F612" s="154"/>
      <c r="G612" s="154"/>
      <c r="H612" s="154"/>
      <c r="I612" s="154"/>
      <c r="J612" s="154"/>
      <c r="K612" s="154"/>
      <c r="L612" s="154"/>
      <c r="M612" s="154"/>
      <c r="N612" s="154"/>
    </row>
    <row r="613" spans="2:14" x14ac:dyDescent="0.25">
      <c r="B613" s="154"/>
      <c r="C613" s="154"/>
      <c r="D613" s="154"/>
      <c r="E613" s="154"/>
      <c r="F613" s="154"/>
      <c r="G613" s="154"/>
      <c r="H613" s="154"/>
      <c r="I613" s="154"/>
      <c r="J613" s="154"/>
      <c r="K613" s="154"/>
      <c r="L613" s="154"/>
      <c r="M613" s="154"/>
      <c r="N613" s="154"/>
    </row>
    <row r="614" spans="2:14" x14ac:dyDescent="0.25">
      <c r="B614" s="154"/>
      <c r="C614" s="154"/>
      <c r="D614" s="154"/>
      <c r="E614" s="154"/>
      <c r="F614" s="154"/>
      <c r="G614" s="154"/>
      <c r="H614" s="154"/>
      <c r="I614" s="154"/>
      <c r="J614" s="154"/>
      <c r="K614" s="154"/>
      <c r="L614" s="154"/>
      <c r="M614" s="154"/>
      <c r="N614" s="154"/>
    </row>
    <row r="615" spans="2:14" x14ac:dyDescent="0.25">
      <c r="B615" s="154"/>
      <c r="C615" s="154"/>
      <c r="D615" s="154"/>
      <c r="E615" s="154"/>
      <c r="F615" s="154"/>
      <c r="G615" s="154"/>
      <c r="H615" s="154"/>
      <c r="I615" s="154"/>
      <c r="J615" s="154"/>
      <c r="K615" s="154"/>
      <c r="L615" s="154"/>
      <c r="M615" s="154"/>
      <c r="N615" s="154"/>
    </row>
    <row r="616" spans="2:14" x14ac:dyDescent="0.25">
      <c r="B616" s="154"/>
      <c r="C616" s="154"/>
      <c r="D616" s="154"/>
      <c r="E616" s="154"/>
      <c r="F616" s="154"/>
      <c r="G616" s="154"/>
      <c r="H616" s="154"/>
      <c r="I616" s="154"/>
      <c r="J616" s="154"/>
      <c r="K616" s="154"/>
      <c r="L616" s="154"/>
      <c r="M616" s="154"/>
      <c r="N616" s="154"/>
    </row>
    <row r="617" spans="2:14" x14ac:dyDescent="0.25">
      <c r="B617" s="154"/>
      <c r="C617" s="154"/>
      <c r="D617" s="154"/>
      <c r="E617" s="154"/>
      <c r="F617" s="154"/>
      <c r="G617" s="154"/>
      <c r="H617" s="154"/>
      <c r="I617" s="154"/>
      <c r="J617" s="154"/>
      <c r="K617" s="154"/>
      <c r="L617" s="154"/>
      <c r="M617" s="154"/>
      <c r="N617" s="154"/>
    </row>
    <row r="618" spans="2:14" x14ac:dyDescent="0.25">
      <c r="B618" s="154"/>
      <c r="C618" s="154"/>
      <c r="D618" s="154"/>
      <c r="E618" s="154"/>
      <c r="F618" s="154"/>
      <c r="G618" s="154"/>
      <c r="H618" s="154"/>
      <c r="I618" s="154"/>
      <c r="J618" s="154"/>
      <c r="K618" s="154"/>
      <c r="L618" s="154"/>
      <c r="M618" s="154"/>
      <c r="N618" s="154"/>
    </row>
    <row r="619" spans="2:14" x14ac:dyDescent="0.25">
      <c r="B619" s="154"/>
      <c r="C619" s="154"/>
      <c r="D619" s="154"/>
      <c r="E619" s="154"/>
      <c r="F619" s="154"/>
      <c r="G619" s="154"/>
      <c r="H619" s="154"/>
      <c r="I619" s="154"/>
      <c r="J619" s="154"/>
      <c r="K619" s="154"/>
      <c r="L619" s="154"/>
      <c r="M619" s="154"/>
      <c r="N619" s="154"/>
    </row>
    <row r="620" spans="2:14" x14ac:dyDescent="0.25">
      <c r="B620" s="154"/>
      <c r="C620" s="154"/>
      <c r="D620" s="154"/>
      <c r="E620" s="154"/>
      <c r="F620" s="154"/>
      <c r="G620" s="154"/>
      <c r="H620" s="154"/>
      <c r="I620" s="154"/>
      <c r="J620" s="154"/>
      <c r="K620" s="154"/>
      <c r="L620" s="154"/>
      <c r="M620" s="154"/>
      <c r="N620" s="154"/>
    </row>
    <row r="621" spans="2:14" x14ac:dyDescent="0.25">
      <c r="B621" s="154"/>
      <c r="C621" s="154"/>
      <c r="D621" s="154"/>
      <c r="E621" s="154"/>
      <c r="F621" s="154"/>
      <c r="G621" s="154"/>
      <c r="H621" s="154"/>
      <c r="I621" s="154"/>
      <c r="J621" s="154"/>
      <c r="K621" s="154"/>
      <c r="L621" s="154"/>
      <c r="M621" s="154"/>
      <c r="N621" s="154"/>
    </row>
    <row r="622" spans="2:14" x14ac:dyDescent="0.25">
      <c r="B622" s="154"/>
      <c r="C622" s="154"/>
      <c r="D622" s="154"/>
      <c r="E622" s="154"/>
      <c r="F622" s="154"/>
      <c r="G622" s="154"/>
      <c r="H622" s="154"/>
      <c r="I622" s="154"/>
      <c r="J622" s="154"/>
      <c r="K622" s="154"/>
      <c r="L622" s="154"/>
      <c r="M622" s="154"/>
      <c r="N622" s="154"/>
    </row>
    <row r="623" spans="2:14" x14ac:dyDescent="0.25">
      <c r="B623" s="154"/>
      <c r="C623" s="154"/>
      <c r="D623" s="154"/>
      <c r="E623" s="154"/>
      <c r="F623" s="154"/>
      <c r="G623" s="154"/>
      <c r="H623" s="154"/>
      <c r="I623" s="154"/>
      <c r="J623" s="154"/>
      <c r="K623" s="154"/>
      <c r="L623" s="154"/>
      <c r="M623" s="154"/>
      <c r="N623" s="154"/>
    </row>
    <row r="624" spans="2:14" x14ac:dyDescent="0.25">
      <c r="B624" s="154"/>
      <c r="C624" s="154"/>
      <c r="D624" s="154"/>
      <c r="E624" s="154"/>
      <c r="F624" s="154"/>
      <c r="G624" s="154"/>
      <c r="H624" s="154"/>
      <c r="I624" s="154"/>
      <c r="J624" s="154"/>
      <c r="K624" s="154"/>
      <c r="L624" s="154"/>
      <c r="M624" s="154"/>
      <c r="N624" s="154"/>
    </row>
    <row r="625" spans="2:14" x14ac:dyDescent="0.25">
      <c r="B625" s="154"/>
      <c r="C625" s="154"/>
      <c r="D625" s="154"/>
      <c r="E625" s="154"/>
      <c r="F625" s="154"/>
      <c r="G625" s="154"/>
      <c r="H625" s="154"/>
      <c r="I625" s="154"/>
      <c r="J625" s="154"/>
      <c r="K625" s="154"/>
      <c r="L625" s="154"/>
      <c r="M625" s="154"/>
      <c r="N625" s="154"/>
    </row>
    <row r="626" spans="2:14" x14ac:dyDescent="0.25">
      <c r="B626" s="154"/>
      <c r="C626" s="154"/>
      <c r="D626" s="154"/>
      <c r="E626" s="154"/>
      <c r="F626" s="154"/>
      <c r="G626" s="154"/>
      <c r="H626" s="154"/>
      <c r="I626" s="154"/>
      <c r="J626" s="154"/>
      <c r="K626" s="154"/>
      <c r="L626" s="154"/>
      <c r="M626" s="154"/>
      <c r="N626" s="154"/>
    </row>
    <row r="627" spans="2:14" x14ac:dyDescent="0.25">
      <c r="B627" s="154"/>
      <c r="C627" s="154"/>
      <c r="D627" s="154"/>
      <c r="E627" s="154"/>
      <c r="F627" s="154"/>
      <c r="G627" s="154"/>
      <c r="H627" s="154"/>
      <c r="I627" s="154"/>
      <c r="J627" s="154"/>
      <c r="K627" s="154"/>
      <c r="L627" s="154"/>
      <c r="M627" s="154"/>
      <c r="N627" s="154"/>
    </row>
    <row r="628" spans="2:14" x14ac:dyDescent="0.25">
      <c r="B628" s="154"/>
      <c r="C628" s="154"/>
      <c r="D628" s="154"/>
      <c r="E628" s="154"/>
      <c r="F628" s="154"/>
      <c r="G628" s="154"/>
      <c r="H628" s="154"/>
      <c r="I628" s="154"/>
      <c r="J628" s="154"/>
      <c r="K628" s="154"/>
      <c r="L628" s="154"/>
      <c r="M628" s="154"/>
      <c r="N628" s="154"/>
    </row>
    <row r="629" spans="2:14" x14ac:dyDescent="0.25">
      <c r="B629" s="154"/>
      <c r="C629" s="154"/>
      <c r="D629" s="154"/>
      <c r="E629" s="154"/>
      <c r="F629" s="154"/>
      <c r="G629" s="154"/>
      <c r="H629" s="154"/>
      <c r="I629" s="154"/>
      <c r="J629" s="154"/>
      <c r="K629" s="154"/>
      <c r="L629" s="154"/>
      <c r="M629" s="154"/>
      <c r="N629" s="154"/>
    </row>
    <row r="630" spans="2:14" x14ac:dyDescent="0.25">
      <c r="B630" s="154"/>
      <c r="C630" s="154"/>
      <c r="D630" s="154"/>
      <c r="E630" s="154"/>
      <c r="F630" s="154"/>
      <c r="G630" s="154"/>
      <c r="H630" s="154"/>
      <c r="I630" s="154"/>
      <c r="J630" s="154"/>
      <c r="K630" s="154"/>
      <c r="L630" s="154"/>
      <c r="M630" s="154"/>
      <c r="N630" s="154"/>
    </row>
    <row r="631" spans="2:14" x14ac:dyDescent="0.25">
      <c r="B631" s="154"/>
      <c r="C631" s="154"/>
      <c r="D631" s="154"/>
      <c r="E631" s="154"/>
      <c r="F631" s="154"/>
      <c r="G631" s="154"/>
      <c r="H631" s="154"/>
      <c r="I631" s="154"/>
      <c r="J631" s="154"/>
      <c r="K631" s="154"/>
      <c r="L631" s="154"/>
      <c r="M631" s="154"/>
      <c r="N631" s="154"/>
    </row>
    <row r="632" spans="2:14" x14ac:dyDescent="0.25">
      <c r="B632" s="154"/>
      <c r="C632" s="154"/>
      <c r="D632" s="154"/>
      <c r="E632" s="154"/>
      <c r="F632" s="154"/>
      <c r="G632" s="154"/>
      <c r="H632" s="154"/>
      <c r="I632" s="154"/>
      <c r="J632" s="154"/>
      <c r="K632" s="154"/>
      <c r="L632" s="154"/>
      <c r="M632" s="154"/>
      <c r="N632" s="154"/>
    </row>
    <row r="633" spans="2:14" x14ac:dyDescent="0.25">
      <c r="B633" s="154"/>
      <c r="C633" s="154"/>
      <c r="D633" s="154"/>
      <c r="E633" s="154"/>
      <c r="F633" s="154"/>
      <c r="G633" s="154"/>
      <c r="H633" s="154"/>
      <c r="I633" s="154"/>
      <c r="J633" s="154"/>
      <c r="K633" s="154"/>
      <c r="L633" s="154"/>
      <c r="M633" s="154"/>
      <c r="N633" s="154"/>
    </row>
    <row r="634" spans="2:14" x14ac:dyDescent="0.25">
      <c r="B634" s="154"/>
      <c r="C634" s="154"/>
      <c r="D634" s="154"/>
      <c r="E634" s="154"/>
      <c r="F634" s="154"/>
      <c r="G634" s="154"/>
      <c r="H634" s="154"/>
      <c r="I634" s="154"/>
      <c r="J634" s="154"/>
      <c r="K634" s="154"/>
      <c r="L634" s="154"/>
      <c r="M634" s="154"/>
      <c r="N634" s="154"/>
    </row>
    <row r="635" spans="2:14" x14ac:dyDescent="0.25">
      <c r="B635" s="154"/>
      <c r="C635" s="154"/>
      <c r="D635" s="154"/>
      <c r="E635" s="154"/>
      <c r="F635" s="154"/>
      <c r="G635" s="154"/>
      <c r="H635" s="154"/>
      <c r="I635" s="154"/>
      <c r="J635" s="154"/>
      <c r="K635" s="154"/>
      <c r="L635" s="154"/>
      <c r="M635" s="154"/>
      <c r="N635" s="154"/>
    </row>
    <row r="636" spans="2:14" x14ac:dyDescent="0.25">
      <c r="B636" s="154"/>
      <c r="C636" s="154"/>
      <c r="D636" s="154"/>
      <c r="E636" s="154"/>
      <c r="F636" s="154"/>
      <c r="G636" s="154"/>
      <c r="H636" s="154"/>
      <c r="I636" s="154"/>
      <c r="J636" s="154"/>
      <c r="K636" s="154"/>
      <c r="L636" s="154"/>
      <c r="M636" s="154"/>
      <c r="N636" s="154"/>
    </row>
    <row r="637" spans="2:14" x14ac:dyDescent="0.25">
      <c r="B637" s="154"/>
      <c r="C637" s="154"/>
      <c r="D637" s="154"/>
      <c r="E637" s="154"/>
      <c r="F637" s="154"/>
      <c r="G637" s="154"/>
      <c r="H637" s="154"/>
      <c r="I637" s="154"/>
      <c r="J637" s="154"/>
      <c r="K637" s="154"/>
      <c r="L637" s="154"/>
      <c r="M637" s="154"/>
      <c r="N637" s="154"/>
    </row>
    <row r="638" spans="2:14" x14ac:dyDescent="0.25">
      <c r="B638" s="154"/>
      <c r="C638" s="154"/>
      <c r="D638" s="154"/>
      <c r="E638" s="154"/>
      <c r="F638" s="154"/>
      <c r="G638" s="154"/>
      <c r="H638" s="154"/>
      <c r="I638" s="154"/>
      <c r="J638" s="154"/>
      <c r="K638" s="154"/>
      <c r="L638" s="154"/>
      <c r="M638" s="154"/>
      <c r="N638" s="154"/>
    </row>
    <row r="639" spans="2:14" x14ac:dyDescent="0.25">
      <c r="B639" s="154"/>
      <c r="C639" s="154"/>
      <c r="D639" s="154"/>
      <c r="E639" s="154"/>
      <c r="F639" s="154"/>
      <c r="G639" s="154"/>
      <c r="H639" s="154"/>
      <c r="I639" s="154"/>
      <c r="J639" s="154"/>
      <c r="K639" s="154"/>
      <c r="L639" s="154"/>
      <c r="M639" s="154"/>
      <c r="N639" s="154"/>
    </row>
    <row r="640" spans="2:14" x14ac:dyDescent="0.25">
      <c r="B640" s="154"/>
      <c r="C640" s="154"/>
      <c r="D640" s="154"/>
      <c r="E640" s="154"/>
      <c r="F640" s="154"/>
      <c r="G640" s="154"/>
      <c r="H640" s="154"/>
      <c r="I640" s="154"/>
      <c r="J640" s="154"/>
      <c r="K640" s="154"/>
      <c r="L640" s="154"/>
      <c r="M640" s="154"/>
      <c r="N640" s="154"/>
    </row>
    <row r="641" spans="2:14" x14ac:dyDescent="0.25">
      <c r="B641" s="154"/>
      <c r="C641" s="154"/>
      <c r="D641" s="154"/>
      <c r="E641" s="154"/>
      <c r="F641" s="154"/>
      <c r="G641" s="154"/>
      <c r="H641" s="154"/>
      <c r="I641" s="154"/>
      <c r="J641" s="154"/>
      <c r="K641" s="154"/>
      <c r="L641" s="154"/>
      <c r="M641" s="154"/>
      <c r="N641" s="154"/>
    </row>
    <row r="642" spans="2:14" x14ac:dyDescent="0.25">
      <c r="B642" s="154"/>
      <c r="C642" s="154"/>
      <c r="D642" s="154"/>
      <c r="E642" s="154"/>
      <c r="F642" s="154"/>
      <c r="G642" s="154"/>
      <c r="H642" s="154"/>
      <c r="I642" s="154"/>
      <c r="J642" s="154"/>
      <c r="K642" s="154"/>
      <c r="L642" s="154"/>
      <c r="M642" s="154"/>
      <c r="N642" s="154"/>
    </row>
    <row r="643" spans="2:14" x14ac:dyDescent="0.25">
      <c r="B643" s="154"/>
      <c r="C643" s="154"/>
      <c r="D643" s="154"/>
      <c r="E643" s="154"/>
      <c r="F643" s="154"/>
      <c r="G643" s="154"/>
      <c r="H643" s="154"/>
      <c r="I643" s="154"/>
      <c r="J643" s="154"/>
      <c r="K643" s="154"/>
      <c r="L643" s="154"/>
      <c r="M643" s="154"/>
      <c r="N643" s="154"/>
    </row>
    <row r="644" spans="2:14" x14ac:dyDescent="0.25">
      <c r="B644" s="154"/>
      <c r="C644" s="154"/>
      <c r="D644" s="154"/>
      <c r="E644" s="154"/>
      <c r="F644" s="154"/>
      <c r="G644" s="154"/>
      <c r="H644" s="154"/>
      <c r="I644" s="154"/>
      <c r="J644" s="154"/>
      <c r="K644" s="154"/>
      <c r="L644" s="154"/>
      <c r="M644" s="154"/>
      <c r="N644" s="154"/>
    </row>
    <row r="645" spans="2:14" x14ac:dyDescent="0.25">
      <c r="B645" s="154"/>
      <c r="C645" s="154"/>
      <c r="D645" s="154"/>
      <c r="E645" s="154"/>
      <c r="F645" s="154"/>
      <c r="G645" s="154"/>
      <c r="H645" s="154"/>
      <c r="I645" s="154"/>
      <c r="J645" s="154"/>
      <c r="K645" s="154"/>
      <c r="L645" s="154"/>
      <c r="M645" s="154"/>
      <c r="N645" s="154"/>
    </row>
    <row r="646" spans="2:14" x14ac:dyDescent="0.25">
      <c r="B646" s="154"/>
      <c r="C646" s="154"/>
      <c r="D646" s="154"/>
      <c r="E646" s="154"/>
      <c r="F646" s="154"/>
      <c r="G646" s="154"/>
      <c r="H646" s="154"/>
      <c r="I646" s="154"/>
      <c r="J646" s="154"/>
      <c r="K646" s="154"/>
      <c r="L646" s="154"/>
      <c r="M646" s="154"/>
      <c r="N646" s="154"/>
    </row>
    <row r="647" spans="2:14" x14ac:dyDescent="0.25">
      <c r="B647" s="154"/>
      <c r="C647" s="154"/>
      <c r="D647" s="154"/>
      <c r="E647" s="154"/>
      <c r="F647" s="154"/>
      <c r="G647" s="154"/>
      <c r="H647" s="154"/>
      <c r="I647" s="154"/>
      <c r="J647" s="154"/>
      <c r="K647" s="154"/>
      <c r="L647" s="154"/>
      <c r="M647" s="154"/>
      <c r="N647" s="154"/>
    </row>
    <row r="648" spans="2:14" x14ac:dyDescent="0.25">
      <c r="B648" s="154"/>
      <c r="C648" s="154"/>
      <c r="D648" s="154"/>
      <c r="E648" s="154"/>
      <c r="F648" s="154"/>
      <c r="G648" s="154"/>
      <c r="H648" s="154"/>
      <c r="I648" s="154"/>
      <c r="J648" s="154"/>
      <c r="K648" s="154"/>
      <c r="L648" s="154"/>
      <c r="M648" s="154"/>
      <c r="N648" s="154"/>
    </row>
    <row r="649" spans="2:14" x14ac:dyDescent="0.25">
      <c r="B649" s="154"/>
      <c r="C649" s="154"/>
      <c r="D649" s="154"/>
      <c r="E649" s="154"/>
      <c r="F649" s="154"/>
      <c r="G649" s="154"/>
      <c r="H649" s="154"/>
      <c r="I649" s="154"/>
      <c r="J649" s="154"/>
      <c r="K649" s="154"/>
      <c r="L649" s="154"/>
      <c r="M649" s="154"/>
      <c r="N649" s="154"/>
    </row>
    <row r="650" spans="2:14" x14ac:dyDescent="0.25">
      <c r="B650" s="154"/>
      <c r="C650" s="154"/>
      <c r="D650" s="154"/>
      <c r="E650" s="154"/>
      <c r="F650" s="154"/>
      <c r="G650" s="154"/>
      <c r="H650" s="154"/>
      <c r="I650" s="154"/>
      <c r="J650" s="154"/>
      <c r="K650" s="154"/>
      <c r="L650" s="154"/>
      <c r="M650" s="154"/>
      <c r="N650" s="154"/>
    </row>
    <row r="651" spans="2:14" x14ac:dyDescent="0.25">
      <c r="B651" s="154"/>
      <c r="C651" s="154"/>
      <c r="D651" s="154"/>
      <c r="E651" s="154"/>
      <c r="F651" s="154"/>
      <c r="G651" s="154"/>
      <c r="H651" s="154"/>
      <c r="I651" s="154"/>
      <c r="J651" s="154"/>
      <c r="K651" s="154"/>
      <c r="L651" s="154"/>
      <c r="M651" s="154"/>
      <c r="N651" s="154"/>
    </row>
    <row r="652" spans="2:14" x14ac:dyDescent="0.25">
      <c r="B652" s="154"/>
      <c r="C652" s="154"/>
      <c r="D652" s="154"/>
      <c r="E652" s="154"/>
      <c r="F652" s="154"/>
      <c r="G652" s="154"/>
      <c r="H652" s="154"/>
      <c r="I652" s="154"/>
      <c r="J652" s="154"/>
      <c r="K652" s="154"/>
      <c r="L652" s="154"/>
      <c r="M652" s="154"/>
      <c r="N652" s="154"/>
    </row>
    <row r="653" spans="2:14" x14ac:dyDescent="0.25">
      <c r="B653" s="154"/>
      <c r="C653" s="154"/>
      <c r="D653" s="154"/>
      <c r="E653" s="154"/>
      <c r="F653" s="154"/>
      <c r="G653" s="154"/>
      <c r="H653" s="154"/>
      <c r="I653" s="154"/>
      <c r="J653" s="154"/>
      <c r="K653" s="154"/>
      <c r="L653" s="154"/>
      <c r="M653" s="154"/>
      <c r="N653" s="154"/>
    </row>
    <row r="654" spans="2:14" x14ac:dyDescent="0.25">
      <c r="B654" s="154"/>
      <c r="C654" s="154"/>
      <c r="D654" s="154"/>
      <c r="E654" s="154"/>
      <c r="F654" s="154"/>
      <c r="G654" s="154"/>
      <c r="H654" s="154"/>
      <c r="I654" s="154"/>
      <c r="J654" s="154"/>
      <c r="K654" s="154"/>
      <c r="L654" s="154"/>
      <c r="M654" s="154"/>
      <c r="N654" s="154"/>
    </row>
    <row r="655" spans="2:14" x14ac:dyDescent="0.25">
      <c r="B655" s="154"/>
      <c r="C655" s="154"/>
      <c r="D655" s="154"/>
      <c r="E655" s="154"/>
      <c r="F655" s="154"/>
      <c r="G655" s="154"/>
      <c r="H655" s="154"/>
      <c r="I655" s="154"/>
      <c r="J655" s="154"/>
      <c r="K655" s="154"/>
      <c r="L655" s="154"/>
      <c r="M655" s="154"/>
      <c r="N655" s="154"/>
    </row>
    <row r="656" spans="2:14" x14ac:dyDescent="0.25">
      <c r="B656" s="154"/>
      <c r="C656" s="154"/>
      <c r="D656" s="154"/>
      <c r="E656" s="154"/>
      <c r="F656" s="154"/>
      <c r="G656" s="154"/>
      <c r="H656" s="154"/>
      <c r="I656" s="154"/>
      <c r="J656" s="154"/>
      <c r="K656" s="154"/>
      <c r="L656" s="154"/>
      <c r="M656" s="154"/>
      <c r="N656" s="154"/>
    </row>
    <row r="657" spans="2:14" x14ac:dyDescent="0.25">
      <c r="B657" s="154"/>
      <c r="C657" s="154"/>
      <c r="D657" s="154"/>
      <c r="E657" s="154"/>
      <c r="F657" s="154"/>
      <c r="G657" s="154"/>
      <c r="H657" s="154"/>
      <c r="I657" s="154"/>
      <c r="J657" s="154"/>
      <c r="K657" s="154"/>
      <c r="L657" s="154"/>
      <c r="M657" s="154"/>
      <c r="N657" s="154"/>
    </row>
    <row r="658" spans="2:14" x14ac:dyDescent="0.25">
      <c r="B658" s="154"/>
      <c r="C658" s="154"/>
      <c r="D658" s="154"/>
      <c r="E658" s="154"/>
      <c r="F658" s="154"/>
      <c r="G658" s="154"/>
      <c r="H658" s="154"/>
      <c r="I658" s="154"/>
      <c r="J658" s="154"/>
      <c r="K658" s="154"/>
      <c r="L658" s="154"/>
      <c r="M658" s="154"/>
      <c r="N658" s="154"/>
    </row>
    <row r="659" spans="2:14" x14ac:dyDescent="0.25">
      <c r="B659" s="154"/>
      <c r="C659" s="154"/>
      <c r="D659" s="154"/>
      <c r="E659" s="154"/>
      <c r="F659" s="154"/>
      <c r="G659" s="154"/>
      <c r="H659" s="154"/>
      <c r="I659" s="154"/>
      <c r="J659" s="154"/>
      <c r="K659" s="154"/>
      <c r="L659" s="154"/>
      <c r="M659" s="154"/>
      <c r="N659" s="154"/>
    </row>
    <row r="660" spans="2:14" x14ac:dyDescent="0.25">
      <c r="B660" s="154"/>
      <c r="C660" s="154"/>
      <c r="D660" s="154"/>
      <c r="E660" s="154"/>
      <c r="F660" s="154"/>
      <c r="G660" s="154"/>
      <c r="H660" s="154"/>
      <c r="I660" s="154"/>
      <c r="J660" s="154"/>
      <c r="K660" s="154"/>
      <c r="L660" s="154"/>
      <c r="M660" s="154"/>
      <c r="N660" s="154"/>
    </row>
    <row r="661" spans="2:14" x14ac:dyDescent="0.25">
      <c r="B661" s="154"/>
      <c r="C661" s="154"/>
      <c r="D661" s="154"/>
      <c r="E661" s="154"/>
      <c r="F661" s="154"/>
      <c r="G661" s="154"/>
      <c r="H661" s="154"/>
      <c r="I661" s="154"/>
      <c r="J661" s="154"/>
      <c r="K661" s="154"/>
      <c r="L661" s="154"/>
      <c r="M661" s="154"/>
      <c r="N661" s="154"/>
    </row>
    <row r="662" spans="2:14" x14ac:dyDescent="0.25">
      <c r="B662" s="154"/>
      <c r="C662" s="154"/>
      <c r="D662" s="154"/>
      <c r="E662" s="154"/>
      <c r="F662" s="154"/>
      <c r="G662" s="154"/>
      <c r="H662" s="154"/>
      <c r="I662" s="154"/>
      <c r="J662" s="154"/>
      <c r="K662" s="154"/>
      <c r="L662" s="154"/>
      <c r="M662" s="154"/>
      <c r="N662" s="154"/>
    </row>
    <row r="663" spans="2:14" x14ac:dyDescent="0.25">
      <c r="B663" s="154"/>
      <c r="C663" s="154"/>
      <c r="D663" s="154"/>
      <c r="E663" s="154"/>
      <c r="F663" s="154"/>
      <c r="G663" s="154"/>
      <c r="H663" s="154"/>
      <c r="I663" s="154"/>
      <c r="J663" s="154"/>
      <c r="K663" s="154"/>
      <c r="L663" s="154"/>
      <c r="M663" s="154"/>
      <c r="N663" s="154"/>
    </row>
    <row r="664" spans="2:14" x14ac:dyDescent="0.25">
      <c r="B664" s="154"/>
      <c r="C664" s="154"/>
      <c r="D664" s="154"/>
      <c r="E664" s="154"/>
      <c r="F664" s="154"/>
      <c r="G664" s="154"/>
      <c r="H664" s="154"/>
      <c r="I664" s="154"/>
      <c r="J664" s="154"/>
      <c r="K664" s="154"/>
      <c r="L664" s="154"/>
      <c r="M664" s="154"/>
      <c r="N664" s="154"/>
    </row>
    <row r="665" spans="2:14" x14ac:dyDescent="0.25">
      <c r="B665" s="154"/>
      <c r="C665" s="154"/>
      <c r="D665" s="154"/>
      <c r="E665" s="154"/>
      <c r="F665" s="154"/>
      <c r="G665" s="154"/>
      <c r="H665" s="154"/>
      <c r="I665" s="154"/>
      <c r="J665" s="154"/>
      <c r="K665" s="154"/>
      <c r="L665" s="154"/>
      <c r="M665" s="154"/>
      <c r="N665" s="154"/>
    </row>
    <row r="666" spans="2:14" x14ac:dyDescent="0.25">
      <c r="B666" s="154"/>
      <c r="C666" s="154"/>
      <c r="D666" s="154"/>
      <c r="E666" s="154"/>
      <c r="F666" s="154"/>
      <c r="G666" s="154"/>
      <c r="H666" s="154"/>
      <c r="I666" s="154"/>
      <c r="J666" s="154"/>
      <c r="K666" s="154"/>
      <c r="L666" s="154"/>
      <c r="M666" s="154"/>
      <c r="N666" s="154"/>
    </row>
    <row r="667" spans="2:14" x14ac:dyDescent="0.25">
      <c r="B667" s="154"/>
      <c r="C667" s="154"/>
      <c r="D667" s="154"/>
      <c r="E667" s="154"/>
      <c r="F667" s="154"/>
      <c r="G667" s="154"/>
      <c r="H667" s="154"/>
      <c r="I667" s="154"/>
      <c r="J667" s="154"/>
      <c r="K667" s="154"/>
      <c r="L667" s="154"/>
      <c r="M667" s="154"/>
      <c r="N667" s="154"/>
    </row>
    <row r="668" spans="2:14" x14ac:dyDescent="0.25">
      <c r="B668" s="154"/>
      <c r="C668" s="154"/>
      <c r="D668" s="154"/>
      <c r="E668" s="154"/>
      <c r="F668" s="154"/>
      <c r="G668" s="154"/>
      <c r="H668" s="154"/>
      <c r="I668" s="154"/>
      <c r="J668" s="154"/>
      <c r="K668" s="154"/>
      <c r="L668" s="154"/>
      <c r="M668" s="154"/>
      <c r="N668" s="154"/>
    </row>
    <row r="669" spans="2:14" x14ac:dyDescent="0.25">
      <c r="B669" s="154"/>
      <c r="C669" s="154"/>
      <c r="D669" s="154"/>
      <c r="E669" s="154"/>
      <c r="F669" s="154"/>
      <c r="G669" s="154"/>
      <c r="H669" s="154"/>
      <c r="I669" s="154"/>
      <c r="J669" s="154"/>
      <c r="K669" s="154"/>
      <c r="L669" s="154"/>
      <c r="M669" s="154"/>
      <c r="N669" s="154"/>
    </row>
    <row r="670" spans="2:14" x14ac:dyDescent="0.25">
      <c r="B670" s="154"/>
      <c r="C670" s="154"/>
      <c r="D670" s="154"/>
      <c r="E670" s="154"/>
      <c r="F670" s="154"/>
      <c r="G670" s="154"/>
      <c r="H670" s="154"/>
      <c r="I670" s="154"/>
      <c r="J670" s="154"/>
      <c r="K670" s="154"/>
      <c r="L670" s="154"/>
      <c r="M670" s="154"/>
      <c r="N670" s="154"/>
    </row>
    <row r="671" spans="2:14" x14ac:dyDescent="0.25">
      <c r="B671" s="154"/>
      <c r="C671" s="154"/>
      <c r="D671" s="154"/>
      <c r="E671" s="154"/>
      <c r="F671" s="154"/>
      <c r="G671" s="154"/>
      <c r="H671" s="154"/>
      <c r="I671" s="154"/>
      <c r="J671" s="154"/>
      <c r="K671" s="154"/>
      <c r="L671" s="154"/>
      <c r="M671" s="154"/>
      <c r="N671" s="154"/>
    </row>
    <row r="672" spans="2:14" x14ac:dyDescent="0.25">
      <c r="B672" s="154"/>
      <c r="C672" s="154"/>
      <c r="D672" s="154"/>
      <c r="E672" s="154"/>
      <c r="F672" s="154"/>
      <c r="G672" s="154"/>
      <c r="H672" s="154"/>
      <c r="I672" s="154"/>
      <c r="J672" s="154"/>
      <c r="K672" s="154"/>
      <c r="L672" s="154"/>
      <c r="M672" s="154"/>
      <c r="N672" s="154"/>
    </row>
    <row r="673" spans="2:14" x14ac:dyDescent="0.25">
      <c r="B673" s="154"/>
      <c r="C673" s="154"/>
      <c r="D673" s="154"/>
      <c r="E673" s="154"/>
      <c r="F673" s="154"/>
      <c r="G673" s="154"/>
      <c r="H673" s="154"/>
      <c r="I673" s="154"/>
      <c r="J673" s="154"/>
      <c r="K673" s="154"/>
      <c r="L673" s="154"/>
      <c r="M673" s="154"/>
      <c r="N673" s="154"/>
    </row>
    <row r="674" spans="2:14" x14ac:dyDescent="0.25">
      <c r="B674" s="154"/>
      <c r="C674" s="154"/>
      <c r="D674" s="154"/>
      <c r="E674" s="154"/>
      <c r="F674" s="154"/>
      <c r="G674" s="154"/>
      <c r="H674" s="154"/>
      <c r="I674" s="154"/>
      <c r="J674" s="154"/>
      <c r="K674" s="154"/>
      <c r="L674" s="154"/>
      <c r="M674" s="154"/>
      <c r="N674" s="154"/>
    </row>
    <row r="675" spans="2:14" x14ac:dyDescent="0.25">
      <c r="B675" s="154"/>
      <c r="C675" s="154"/>
      <c r="D675" s="154"/>
      <c r="E675" s="154"/>
      <c r="F675" s="154"/>
      <c r="G675" s="154"/>
      <c r="H675" s="154"/>
      <c r="I675" s="154"/>
      <c r="J675" s="154"/>
      <c r="K675" s="154"/>
      <c r="L675" s="154"/>
      <c r="M675" s="154"/>
      <c r="N675" s="154"/>
    </row>
    <row r="676" spans="2:14" x14ac:dyDescent="0.25">
      <c r="B676" s="154"/>
      <c r="C676" s="154"/>
      <c r="D676" s="154"/>
      <c r="E676" s="154"/>
      <c r="F676" s="154"/>
      <c r="G676" s="154"/>
      <c r="H676" s="154"/>
      <c r="I676" s="154"/>
      <c r="J676" s="154"/>
      <c r="K676" s="154"/>
      <c r="L676" s="154"/>
      <c r="M676" s="154"/>
      <c r="N676" s="154"/>
    </row>
    <row r="677" spans="2:14" x14ac:dyDescent="0.25">
      <c r="B677" s="154"/>
      <c r="C677" s="154"/>
      <c r="D677" s="154"/>
      <c r="E677" s="154"/>
      <c r="F677" s="154"/>
      <c r="G677" s="154"/>
      <c r="H677" s="154"/>
      <c r="I677" s="154"/>
      <c r="J677" s="154"/>
      <c r="K677" s="154"/>
      <c r="L677" s="154"/>
      <c r="M677" s="154"/>
      <c r="N677" s="154"/>
    </row>
    <row r="678" spans="2:14" x14ac:dyDescent="0.25">
      <c r="B678" s="154"/>
      <c r="C678" s="154"/>
      <c r="D678" s="154"/>
      <c r="E678" s="154"/>
      <c r="F678" s="154"/>
      <c r="G678" s="154"/>
      <c r="H678" s="154"/>
      <c r="I678" s="154"/>
      <c r="J678" s="154"/>
      <c r="K678" s="154"/>
      <c r="L678" s="154"/>
      <c r="M678" s="154"/>
      <c r="N678" s="154"/>
    </row>
    <row r="679" spans="2:14" x14ac:dyDescent="0.25">
      <c r="B679" s="154"/>
      <c r="C679" s="154"/>
      <c r="D679" s="154"/>
      <c r="E679" s="154"/>
      <c r="F679" s="154"/>
      <c r="G679" s="154"/>
      <c r="H679" s="154"/>
      <c r="I679" s="154"/>
      <c r="J679" s="154"/>
      <c r="K679" s="154"/>
      <c r="L679" s="154"/>
      <c r="M679" s="154"/>
      <c r="N679" s="154"/>
    </row>
    <row r="680" spans="2:14" x14ac:dyDescent="0.25">
      <c r="B680" s="154"/>
      <c r="C680" s="154"/>
      <c r="D680" s="154"/>
      <c r="E680" s="154"/>
      <c r="F680" s="154"/>
      <c r="G680" s="154"/>
      <c r="H680" s="154"/>
      <c r="I680" s="154"/>
      <c r="J680" s="154"/>
      <c r="K680" s="154"/>
      <c r="L680" s="154"/>
      <c r="M680" s="154"/>
      <c r="N680" s="154"/>
    </row>
    <row r="681" spans="2:14" x14ac:dyDescent="0.25">
      <c r="B681" s="154"/>
      <c r="C681" s="154"/>
      <c r="D681" s="154"/>
      <c r="E681" s="154"/>
      <c r="F681" s="154"/>
      <c r="G681" s="154"/>
      <c r="H681" s="154"/>
      <c r="I681" s="154"/>
      <c r="J681" s="154"/>
      <c r="K681" s="154"/>
      <c r="L681" s="154"/>
      <c r="M681" s="154"/>
      <c r="N681" s="154"/>
    </row>
    <row r="682" spans="2:14" x14ac:dyDescent="0.25">
      <c r="B682" s="154"/>
      <c r="C682" s="154"/>
      <c r="D682" s="154"/>
      <c r="E682" s="154"/>
      <c r="F682" s="154"/>
      <c r="G682" s="154"/>
      <c r="H682" s="154"/>
      <c r="I682" s="154"/>
      <c r="J682" s="154"/>
      <c r="K682" s="154"/>
      <c r="L682" s="154"/>
      <c r="M682" s="154"/>
      <c r="N682" s="154"/>
    </row>
    <row r="683" spans="2:14" x14ac:dyDescent="0.25">
      <c r="B683" s="154"/>
      <c r="C683" s="154"/>
      <c r="D683" s="154"/>
      <c r="E683" s="154"/>
      <c r="F683" s="154"/>
      <c r="G683" s="154"/>
      <c r="H683" s="154"/>
      <c r="I683" s="154"/>
      <c r="J683" s="154"/>
      <c r="K683" s="154"/>
      <c r="L683" s="154"/>
      <c r="M683" s="154"/>
      <c r="N683" s="154"/>
    </row>
    <row r="684" spans="2:14" x14ac:dyDescent="0.25">
      <c r="B684" s="154"/>
      <c r="C684" s="154"/>
      <c r="D684" s="154"/>
      <c r="E684" s="154"/>
      <c r="F684" s="154"/>
      <c r="G684" s="154"/>
      <c r="H684" s="154"/>
      <c r="I684" s="154"/>
      <c r="J684" s="154"/>
      <c r="K684" s="154"/>
      <c r="L684" s="154"/>
      <c r="M684" s="154"/>
      <c r="N684" s="154"/>
    </row>
    <row r="685" spans="2:14" x14ac:dyDescent="0.25">
      <c r="B685" s="154"/>
      <c r="C685" s="154"/>
      <c r="D685" s="154"/>
      <c r="E685" s="154"/>
      <c r="F685" s="154"/>
      <c r="G685" s="154"/>
      <c r="H685" s="154"/>
      <c r="I685" s="154"/>
      <c r="J685" s="154"/>
      <c r="K685" s="154"/>
      <c r="L685" s="154"/>
      <c r="M685" s="154"/>
      <c r="N685" s="154"/>
    </row>
    <row r="686" spans="2:14" x14ac:dyDescent="0.25">
      <c r="B686" s="154"/>
      <c r="C686" s="154"/>
      <c r="D686" s="154"/>
      <c r="E686" s="154"/>
      <c r="F686" s="154"/>
      <c r="G686" s="154"/>
      <c r="H686" s="154"/>
      <c r="I686" s="154"/>
      <c r="J686" s="154"/>
      <c r="K686" s="154"/>
      <c r="L686" s="154"/>
      <c r="M686" s="154"/>
      <c r="N686" s="154"/>
    </row>
    <row r="687" spans="2:14" x14ac:dyDescent="0.25">
      <c r="B687" s="154"/>
      <c r="C687" s="154"/>
      <c r="D687" s="154"/>
      <c r="E687" s="154"/>
      <c r="F687" s="154"/>
      <c r="G687" s="154"/>
      <c r="H687" s="154"/>
      <c r="I687" s="154"/>
      <c r="J687" s="154"/>
      <c r="K687" s="154"/>
      <c r="L687" s="154"/>
      <c r="M687" s="154"/>
      <c r="N687" s="154"/>
    </row>
    <row r="688" spans="2:14" x14ac:dyDescent="0.25">
      <c r="B688" s="154"/>
      <c r="C688" s="154"/>
      <c r="D688" s="154"/>
      <c r="E688" s="154"/>
      <c r="F688" s="154"/>
      <c r="G688" s="154"/>
      <c r="H688" s="154"/>
      <c r="I688" s="154"/>
      <c r="J688" s="154"/>
      <c r="K688" s="154"/>
      <c r="L688" s="154"/>
      <c r="M688" s="154"/>
      <c r="N688" s="154"/>
    </row>
    <row r="689" spans="2:14" x14ac:dyDescent="0.25">
      <c r="B689" s="154"/>
      <c r="C689" s="154"/>
      <c r="D689" s="154"/>
      <c r="E689" s="154"/>
      <c r="F689" s="154"/>
      <c r="G689" s="154"/>
      <c r="H689" s="154"/>
      <c r="I689" s="154"/>
      <c r="J689" s="154"/>
      <c r="K689" s="154"/>
      <c r="L689" s="154"/>
      <c r="M689" s="154"/>
      <c r="N689" s="154"/>
    </row>
    <row r="690" spans="2:14" x14ac:dyDescent="0.25">
      <c r="B690" s="154"/>
      <c r="C690" s="154"/>
      <c r="D690" s="154"/>
      <c r="E690" s="154"/>
      <c r="F690" s="154"/>
      <c r="G690" s="154"/>
      <c r="H690" s="154"/>
      <c r="I690" s="154"/>
      <c r="J690" s="154"/>
      <c r="K690" s="154"/>
      <c r="L690" s="154"/>
      <c r="M690" s="154"/>
      <c r="N690" s="154"/>
    </row>
    <row r="691" spans="2:14" x14ac:dyDescent="0.25">
      <c r="B691" s="154"/>
      <c r="C691" s="154"/>
      <c r="D691" s="154"/>
      <c r="E691" s="154"/>
      <c r="F691" s="154"/>
      <c r="G691" s="154"/>
      <c r="H691" s="154"/>
      <c r="I691" s="154"/>
      <c r="J691" s="154"/>
      <c r="K691" s="154"/>
      <c r="L691" s="154"/>
      <c r="M691" s="154"/>
      <c r="N691" s="154"/>
    </row>
    <row r="692" spans="2:14" x14ac:dyDescent="0.25">
      <c r="B692" s="154"/>
      <c r="C692" s="154"/>
      <c r="D692" s="154"/>
      <c r="E692" s="154"/>
      <c r="F692" s="154"/>
      <c r="G692" s="154"/>
      <c r="H692" s="154"/>
      <c r="I692" s="154"/>
      <c r="J692" s="154"/>
      <c r="K692" s="154"/>
      <c r="L692" s="154"/>
      <c r="M692" s="154"/>
      <c r="N692" s="154"/>
    </row>
    <row r="693" spans="2:14" x14ac:dyDescent="0.25">
      <c r="B693" s="154"/>
      <c r="C693" s="154"/>
      <c r="D693" s="154"/>
      <c r="E693" s="154"/>
      <c r="F693" s="154"/>
      <c r="G693" s="154"/>
      <c r="H693" s="154"/>
      <c r="I693" s="154"/>
      <c r="J693" s="154"/>
      <c r="K693" s="154"/>
      <c r="L693" s="154"/>
      <c r="M693" s="154"/>
      <c r="N693" s="154"/>
    </row>
    <row r="694" spans="2:14" x14ac:dyDescent="0.25">
      <c r="B694" s="154"/>
      <c r="C694" s="154"/>
      <c r="D694" s="154"/>
      <c r="E694" s="154"/>
      <c r="F694" s="154"/>
      <c r="G694" s="154"/>
      <c r="H694" s="154"/>
      <c r="I694" s="154"/>
      <c r="J694" s="154"/>
      <c r="K694" s="154"/>
      <c r="L694" s="154"/>
      <c r="M694" s="154"/>
      <c r="N694" s="154"/>
    </row>
    <row r="695" spans="2:14" x14ac:dyDescent="0.25">
      <c r="B695" s="154"/>
      <c r="C695" s="154"/>
      <c r="D695" s="154"/>
      <c r="E695" s="154"/>
      <c r="F695" s="154"/>
      <c r="G695" s="154"/>
      <c r="H695" s="154"/>
      <c r="I695" s="154"/>
      <c r="J695" s="154"/>
      <c r="K695" s="154"/>
      <c r="L695" s="154"/>
      <c r="M695" s="154"/>
      <c r="N695" s="154"/>
    </row>
    <row r="696" spans="2:14" x14ac:dyDescent="0.25">
      <c r="B696" s="154"/>
      <c r="C696" s="154"/>
      <c r="D696" s="154"/>
      <c r="E696" s="154"/>
      <c r="F696" s="154"/>
      <c r="G696" s="154"/>
      <c r="H696" s="154"/>
      <c r="I696" s="154"/>
      <c r="J696" s="154"/>
      <c r="K696" s="154"/>
      <c r="L696" s="154"/>
      <c r="M696" s="154"/>
      <c r="N696" s="154"/>
    </row>
    <row r="697" spans="2:14" x14ac:dyDescent="0.25">
      <c r="B697" s="154"/>
      <c r="C697" s="154"/>
      <c r="D697" s="154"/>
      <c r="E697" s="154"/>
      <c r="F697" s="154"/>
      <c r="G697" s="154"/>
      <c r="H697" s="154"/>
      <c r="I697" s="154"/>
      <c r="J697" s="154"/>
      <c r="K697" s="154"/>
      <c r="L697" s="154"/>
      <c r="M697" s="154"/>
      <c r="N697" s="154"/>
    </row>
    <row r="698" spans="2:14" x14ac:dyDescent="0.25">
      <c r="B698" s="154"/>
      <c r="C698" s="154"/>
      <c r="D698" s="154"/>
      <c r="E698" s="154"/>
      <c r="F698" s="154"/>
      <c r="G698" s="154"/>
      <c r="H698" s="154"/>
      <c r="I698" s="154"/>
      <c r="J698" s="154"/>
      <c r="K698" s="154"/>
      <c r="L698" s="154"/>
      <c r="M698" s="154"/>
      <c r="N698" s="154"/>
    </row>
    <row r="699" spans="2:14" x14ac:dyDescent="0.25">
      <c r="B699" s="154"/>
      <c r="C699" s="154"/>
      <c r="D699" s="154"/>
      <c r="E699" s="154"/>
      <c r="F699" s="154"/>
      <c r="G699" s="154"/>
      <c r="H699" s="154"/>
      <c r="I699" s="154"/>
      <c r="J699" s="154"/>
      <c r="K699" s="154"/>
      <c r="L699" s="154"/>
      <c r="M699" s="154"/>
      <c r="N699" s="154"/>
    </row>
    <row r="700" spans="2:14" x14ac:dyDescent="0.25">
      <c r="B700" s="154"/>
      <c r="C700" s="154"/>
      <c r="D700" s="154"/>
      <c r="E700" s="154"/>
      <c r="F700" s="154"/>
      <c r="G700" s="154"/>
      <c r="H700" s="154"/>
      <c r="I700" s="154"/>
      <c r="J700" s="154"/>
      <c r="K700" s="154"/>
      <c r="L700" s="154"/>
      <c r="M700" s="154"/>
      <c r="N700" s="154"/>
    </row>
    <row r="701" spans="2:14" x14ac:dyDescent="0.25">
      <c r="B701" s="154"/>
      <c r="C701" s="154"/>
      <c r="D701" s="154"/>
      <c r="E701" s="154"/>
      <c r="F701" s="154"/>
      <c r="G701" s="154"/>
      <c r="H701" s="154"/>
      <c r="I701" s="154"/>
      <c r="J701" s="154"/>
      <c r="K701" s="154"/>
      <c r="L701" s="154"/>
      <c r="M701" s="154"/>
      <c r="N701" s="154"/>
    </row>
    <row r="702" spans="2:14" x14ac:dyDescent="0.25">
      <c r="B702" s="154"/>
      <c r="C702" s="154"/>
      <c r="D702" s="154"/>
      <c r="E702" s="154"/>
      <c r="F702" s="154"/>
      <c r="G702" s="154"/>
      <c r="H702" s="154"/>
      <c r="I702" s="154"/>
      <c r="J702" s="154"/>
      <c r="K702" s="154"/>
      <c r="L702" s="154"/>
      <c r="M702" s="154"/>
      <c r="N702" s="154"/>
    </row>
    <row r="703" spans="2:14" x14ac:dyDescent="0.25">
      <c r="B703" s="154"/>
      <c r="C703" s="154"/>
      <c r="D703" s="154"/>
      <c r="E703" s="154"/>
      <c r="F703" s="154"/>
      <c r="G703" s="154"/>
      <c r="H703" s="154"/>
      <c r="I703" s="154"/>
      <c r="J703" s="154"/>
      <c r="K703" s="154"/>
      <c r="L703" s="154"/>
      <c r="M703" s="154"/>
      <c r="N703" s="154"/>
    </row>
    <row r="704" spans="2:14" x14ac:dyDescent="0.25">
      <c r="B704" s="154"/>
      <c r="C704" s="154"/>
      <c r="D704" s="154"/>
      <c r="E704" s="154"/>
      <c r="F704" s="154"/>
      <c r="G704" s="154"/>
      <c r="H704" s="154"/>
      <c r="I704" s="154"/>
      <c r="J704" s="154"/>
      <c r="K704" s="154"/>
      <c r="L704" s="154"/>
      <c r="M704" s="154"/>
      <c r="N704" s="154"/>
    </row>
    <row r="705" spans="2:14" x14ac:dyDescent="0.25">
      <c r="B705" s="154"/>
      <c r="C705" s="154"/>
      <c r="D705" s="154"/>
      <c r="E705" s="154"/>
      <c r="F705" s="154"/>
      <c r="G705" s="154"/>
      <c r="H705" s="154"/>
      <c r="I705" s="154"/>
      <c r="J705" s="154"/>
      <c r="K705" s="154"/>
      <c r="L705" s="154"/>
      <c r="M705" s="154"/>
      <c r="N705" s="154"/>
    </row>
    <row r="706" spans="2:14" x14ac:dyDescent="0.25">
      <c r="B706" s="154"/>
      <c r="C706" s="154"/>
      <c r="D706" s="154"/>
      <c r="E706" s="154"/>
      <c r="F706" s="154"/>
      <c r="G706" s="154"/>
      <c r="H706" s="154"/>
      <c r="I706" s="154"/>
      <c r="J706" s="154"/>
      <c r="K706" s="154"/>
      <c r="L706" s="154"/>
      <c r="M706" s="154"/>
      <c r="N706" s="154"/>
    </row>
    <row r="707" spans="2:14" x14ac:dyDescent="0.25">
      <c r="B707" s="154"/>
      <c r="C707" s="154"/>
      <c r="D707" s="154"/>
      <c r="E707" s="154"/>
      <c r="F707" s="154"/>
      <c r="G707" s="154"/>
      <c r="H707" s="154"/>
      <c r="I707" s="154"/>
      <c r="J707" s="154"/>
      <c r="K707" s="154"/>
      <c r="L707" s="154"/>
      <c r="M707" s="154"/>
      <c r="N707" s="154"/>
    </row>
    <row r="708" spans="2:14" x14ac:dyDescent="0.25">
      <c r="B708" s="154"/>
      <c r="C708" s="154"/>
      <c r="D708" s="154"/>
      <c r="E708" s="154"/>
      <c r="F708" s="154"/>
      <c r="G708" s="154"/>
      <c r="H708" s="154"/>
      <c r="I708" s="154"/>
      <c r="J708" s="154"/>
      <c r="K708" s="154"/>
      <c r="L708" s="154"/>
      <c r="M708" s="154"/>
      <c r="N708" s="154"/>
    </row>
    <row r="709" spans="2:14" x14ac:dyDescent="0.25">
      <c r="B709" s="154"/>
      <c r="C709" s="154"/>
      <c r="D709" s="154"/>
      <c r="E709" s="154"/>
      <c r="F709" s="154"/>
      <c r="G709" s="154"/>
      <c r="H709" s="154"/>
      <c r="I709" s="154"/>
      <c r="J709" s="154"/>
      <c r="K709" s="154"/>
      <c r="L709" s="154"/>
      <c r="M709" s="154"/>
      <c r="N709" s="154"/>
    </row>
    <row r="710" spans="2:14" x14ac:dyDescent="0.25">
      <c r="B710" s="154"/>
      <c r="C710" s="154"/>
      <c r="D710" s="154"/>
      <c r="E710" s="154"/>
      <c r="F710" s="154"/>
      <c r="G710" s="154"/>
      <c r="H710" s="154"/>
      <c r="I710" s="154"/>
      <c r="J710" s="154"/>
      <c r="K710" s="154"/>
      <c r="L710" s="154"/>
      <c r="M710" s="154"/>
      <c r="N710" s="154"/>
    </row>
    <row r="711" spans="2:14" x14ac:dyDescent="0.25">
      <c r="B711" s="154"/>
      <c r="C711" s="154"/>
      <c r="D711" s="154"/>
      <c r="E711" s="154"/>
      <c r="F711" s="154"/>
      <c r="G711" s="154"/>
      <c r="H711" s="154"/>
      <c r="I711" s="154"/>
      <c r="J711" s="154"/>
      <c r="K711" s="154"/>
      <c r="L711" s="154"/>
      <c r="M711" s="154"/>
      <c r="N711" s="154"/>
    </row>
    <row r="712" spans="2:14" x14ac:dyDescent="0.25">
      <c r="B712" s="154"/>
      <c r="C712" s="154"/>
      <c r="D712" s="154"/>
      <c r="E712" s="154"/>
      <c r="F712" s="154"/>
      <c r="G712" s="154"/>
      <c r="H712" s="154"/>
      <c r="I712" s="154"/>
      <c r="J712" s="154"/>
      <c r="K712" s="154"/>
      <c r="L712" s="154"/>
      <c r="M712" s="154"/>
      <c r="N712" s="154"/>
    </row>
    <row r="713" spans="2:14" x14ac:dyDescent="0.25">
      <c r="B713" s="154"/>
      <c r="C713" s="154"/>
      <c r="D713" s="154"/>
      <c r="E713" s="154"/>
      <c r="F713" s="154"/>
      <c r="G713" s="154"/>
      <c r="H713" s="154"/>
      <c r="I713" s="154"/>
      <c r="J713" s="154"/>
      <c r="K713" s="154"/>
      <c r="L713" s="154"/>
      <c r="M713" s="154"/>
      <c r="N713" s="154"/>
    </row>
    <row r="714" spans="2:14" x14ac:dyDescent="0.25">
      <c r="B714" s="154"/>
      <c r="C714" s="154"/>
      <c r="D714" s="154"/>
      <c r="E714" s="154"/>
      <c r="F714" s="154"/>
      <c r="G714" s="154"/>
      <c r="H714" s="154"/>
      <c r="I714" s="154"/>
      <c r="J714" s="154"/>
      <c r="K714" s="154"/>
      <c r="L714" s="154"/>
      <c r="M714" s="154"/>
      <c r="N714" s="154"/>
    </row>
    <row r="715" spans="2:14" x14ac:dyDescent="0.25">
      <c r="B715" s="154"/>
      <c r="C715" s="154"/>
      <c r="D715" s="154"/>
      <c r="E715" s="154"/>
      <c r="F715" s="154"/>
      <c r="G715" s="154"/>
      <c r="H715" s="154"/>
      <c r="I715" s="154"/>
      <c r="J715" s="154"/>
      <c r="K715" s="154"/>
      <c r="L715" s="154"/>
      <c r="M715" s="154"/>
      <c r="N715" s="154"/>
    </row>
    <row r="716" spans="2:14" x14ac:dyDescent="0.25">
      <c r="B716" s="154"/>
      <c r="C716" s="154"/>
      <c r="D716" s="154"/>
      <c r="E716" s="154"/>
      <c r="F716" s="154"/>
      <c r="G716" s="154"/>
      <c r="H716" s="154"/>
      <c r="I716" s="154"/>
      <c r="J716" s="154"/>
      <c r="K716" s="154"/>
      <c r="L716" s="154"/>
      <c r="M716" s="154"/>
      <c r="N716" s="154"/>
    </row>
    <row r="717" spans="2:14" x14ac:dyDescent="0.25">
      <c r="B717" s="154"/>
      <c r="C717" s="154"/>
      <c r="D717" s="154"/>
      <c r="E717" s="154"/>
      <c r="F717" s="154"/>
      <c r="G717" s="154"/>
      <c r="H717" s="154"/>
      <c r="I717" s="154"/>
      <c r="J717" s="154"/>
      <c r="K717" s="154"/>
      <c r="L717" s="154"/>
      <c r="M717" s="154"/>
      <c r="N717" s="154"/>
    </row>
    <row r="718" spans="2:14" x14ac:dyDescent="0.25">
      <c r="B718" s="154"/>
      <c r="C718" s="154"/>
      <c r="D718" s="154"/>
      <c r="E718" s="154"/>
      <c r="F718" s="154"/>
      <c r="G718" s="154"/>
      <c r="H718" s="154"/>
      <c r="I718" s="154"/>
      <c r="J718" s="154"/>
      <c r="K718" s="154"/>
      <c r="L718" s="154"/>
      <c r="M718" s="154"/>
      <c r="N718" s="154"/>
    </row>
    <row r="719" spans="2:14" x14ac:dyDescent="0.25">
      <c r="B719" s="154"/>
      <c r="C719" s="154"/>
      <c r="D719" s="154"/>
      <c r="E719" s="154"/>
      <c r="F719" s="154"/>
      <c r="G719" s="154"/>
      <c r="H719" s="154"/>
      <c r="I719" s="154"/>
      <c r="J719" s="154"/>
      <c r="K719" s="154"/>
      <c r="L719" s="154"/>
      <c r="M719" s="154"/>
      <c r="N719" s="154"/>
    </row>
    <row r="720" spans="2:14" x14ac:dyDescent="0.25">
      <c r="B720" s="154"/>
      <c r="C720" s="154"/>
      <c r="D720" s="154"/>
      <c r="E720" s="154"/>
      <c r="F720" s="154"/>
      <c r="G720" s="154"/>
      <c r="H720" s="154"/>
      <c r="I720" s="154"/>
      <c r="J720" s="154"/>
      <c r="K720" s="154"/>
      <c r="L720" s="154"/>
      <c r="M720" s="154"/>
      <c r="N720" s="154"/>
    </row>
    <row r="721" spans="2:14" x14ac:dyDescent="0.25">
      <c r="B721" s="154"/>
      <c r="C721" s="154"/>
      <c r="D721" s="154"/>
      <c r="E721" s="154"/>
      <c r="F721" s="154"/>
      <c r="G721" s="154"/>
      <c r="H721" s="154"/>
      <c r="I721" s="154"/>
      <c r="J721" s="154"/>
      <c r="K721" s="154"/>
      <c r="L721" s="154"/>
      <c r="M721" s="154"/>
      <c r="N721" s="154"/>
    </row>
    <row r="722" spans="2:14" x14ac:dyDescent="0.25">
      <c r="B722" s="154"/>
      <c r="C722" s="154"/>
      <c r="D722" s="154"/>
      <c r="E722" s="154"/>
      <c r="F722" s="154"/>
      <c r="G722" s="154"/>
      <c r="H722" s="154"/>
      <c r="I722" s="154"/>
      <c r="J722" s="154"/>
      <c r="K722" s="154"/>
      <c r="L722" s="154"/>
      <c r="M722" s="154"/>
      <c r="N722" s="154"/>
    </row>
    <row r="723" spans="2:14" x14ac:dyDescent="0.25">
      <c r="B723" s="154"/>
      <c r="C723" s="154"/>
      <c r="D723" s="154"/>
      <c r="E723" s="154"/>
      <c r="F723" s="154"/>
      <c r="G723" s="154"/>
      <c r="H723" s="154"/>
      <c r="I723" s="154"/>
      <c r="J723" s="154"/>
      <c r="K723" s="154"/>
      <c r="L723" s="154"/>
      <c r="M723" s="154"/>
      <c r="N723" s="154"/>
    </row>
    <row r="724" spans="2:14" x14ac:dyDescent="0.25">
      <c r="B724" s="154"/>
      <c r="C724" s="154"/>
      <c r="D724" s="154"/>
      <c r="E724" s="154"/>
      <c r="F724" s="154"/>
      <c r="G724" s="154"/>
      <c r="H724" s="154"/>
      <c r="I724" s="154"/>
      <c r="J724" s="154"/>
      <c r="K724" s="154"/>
      <c r="L724" s="154"/>
      <c r="M724" s="154"/>
      <c r="N724" s="154"/>
    </row>
    <row r="725" spans="2:14" x14ac:dyDescent="0.25">
      <c r="B725" s="154"/>
      <c r="C725" s="154"/>
      <c r="D725" s="154"/>
      <c r="E725" s="154"/>
      <c r="F725" s="154"/>
      <c r="G725" s="154"/>
      <c r="H725" s="154"/>
      <c r="I725" s="154"/>
      <c r="J725" s="154"/>
      <c r="K725" s="154"/>
      <c r="L725" s="154"/>
      <c r="M725" s="154"/>
      <c r="N725" s="154"/>
    </row>
    <row r="726" spans="2:14" x14ac:dyDescent="0.25">
      <c r="B726" s="154"/>
      <c r="C726" s="154"/>
      <c r="D726" s="154"/>
      <c r="E726" s="154"/>
      <c r="F726" s="154"/>
      <c r="G726" s="154"/>
      <c r="H726" s="154"/>
      <c r="I726" s="154"/>
      <c r="J726" s="154"/>
      <c r="K726" s="154"/>
      <c r="L726" s="154"/>
      <c r="M726" s="154"/>
      <c r="N726" s="154"/>
    </row>
    <row r="727" spans="2:14" x14ac:dyDescent="0.25">
      <c r="B727" s="154"/>
      <c r="C727" s="154"/>
      <c r="D727" s="154"/>
      <c r="E727" s="154"/>
      <c r="F727" s="154"/>
      <c r="G727" s="154"/>
      <c r="H727" s="154"/>
      <c r="I727" s="154"/>
      <c r="J727" s="154"/>
      <c r="K727" s="154"/>
      <c r="L727" s="154"/>
      <c r="M727" s="154"/>
      <c r="N727" s="154"/>
    </row>
    <row r="728" spans="2:14" x14ac:dyDescent="0.25">
      <c r="B728" s="154"/>
      <c r="C728" s="154"/>
      <c r="D728" s="154"/>
      <c r="E728" s="154"/>
      <c r="F728" s="154"/>
      <c r="G728" s="154"/>
      <c r="H728" s="154"/>
      <c r="I728" s="154"/>
      <c r="J728" s="154"/>
      <c r="K728" s="154"/>
      <c r="L728" s="154"/>
      <c r="M728" s="154"/>
      <c r="N728" s="154"/>
    </row>
    <row r="729" spans="2:14" x14ac:dyDescent="0.25">
      <c r="B729" s="154"/>
      <c r="C729" s="154"/>
      <c r="D729" s="154"/>
      <c r="E729" s="154"/>
      <c r="F729" s="154"/>
      <c r="G729" s="154"/>
      <c r="H729" s="154"/>
      <c r="I729" s="154"/>
      <c r="J729" s="154"/>
      <c r="K729" s="154"/>
      <c r="L729" s="154"/>
      <c r="M729" s="154"/>
      <c r="N729" s="154"/>
    </row>
    <row r="730" spans="2:14" x14ac:dyDescent="0.25">
      <c r="B730" s="154"/>
      <c r="C730" s="154"/>
      <c r="D730" s="154"/>
      <c r="E730" s="154"/>
      <c r="F730" s="154"/>
      <c r="G730" s="154"/>
      <c r="H730" s="154"/>
      <c r="I730" s="154"/>
      <c r="J730" s="154"/>
      <c r="K730" s="154"/>
      <c r="L730" s="154"/>
      <c r="M730" s="154"/>
      <c r="N730" s="154"/>
    </row>
    <row r="731" spans="2:14" x14ac:dyDescent="0.25">
      <c r="B731" s="154"/>
      <c r="C731" s="154"/>
      <c r="D731" s="154"/>
      <c r="E731" s="154"/>
      <c r="F731" s="154"/>
      <c r="G731" s="154"/>
      <c r="H731" s="154"/>
      <c r="I731" s="154"/>
      <c r="J731" s="154"/>
      <c r="K731" s="154"/>
      <c r="L731" s="154"/>
      <c r="M731" s="154"/>
      <c r="N731" s="154"/>
    </row>
    <row r="732" spans="2:14" x14ac:dyDescent="0.25">
      <c r="B732" s="154"/>
      <c r="C732" s="154"/>
      <c r="D732" s="154"/>
      <c r="E732" s="154"/>
      <c r="F732" s="154"/>
      <c r="G732" s="154"/>
      <c r="H732" s="154"/>
      <c r="I732" s="154"/>
      <c r="J732" s="154"/>
      <c r="K732" s="154"/>
      <c r="L732" s="154"/>
      <c r="M732" s="154"/>
      <c r="N732" s="154"/>
    </row>
    <row r="733" spans="2:14" x14ac:dyDescent="0.25">
      <c r="B733" s="154"/>
      <c r="C733" s="154"/>
      <c r="D733" s="154"/>
      <c r="E733" s="154"/>
      <c r="F733" s="154"/>
      <c r="G733" s="154"/>
      <c r="H733" s="154"/>
      <c r="I733" s="154"/>
      <c r="J733" s="154"/>
      <c r="K733" s="154"/>
      <c r="L733" s="154"/>
      <c r="M733" s="154"/>
      <c r="N733" s="154"/>
    </row>
    <row r="734" spans="2:14" x14ac:dyDescent="0.25">
      <c r="B734" s="154"/>
      <c r="C734" s="154"/>
      <c r="D734" s="154"/>
      <c r="E734" s="154"/>
      <c r="F734" s="154"/>
      <c r="G734" s="154"/>
      <c r="H734" s="154"/>
      <c r="I734" s="154"/>
      <c r="J734" s="154"/>
      <c r="K734" s="154"/>
      <c r="L734" s="154"/>
      <c r="M734" s="154"/>
      <c r="N734" s="154"/>
    </row>
    <row r="735" spans="2:14" x14ac:dyDescent="0.25">
      <c r="B735" s="154"/>
      <c r="C735" s="154"/>
      <c r="D735" s="154"/>
      <c r="E735" s="154"/>
      <c r="F735" s="154"/>
      <c r="G735" s="154"/>
      <c r="H735" s="154"/>
      <c r="I735" s="154"/>
      <c r="J735" s="154"/>
      <c r="K735" s="154"/>
      <c r="L735" s="154"/>
      <c r="M735" s="154"/>
      <c r="N735" s="154"/>
    </row>
    <row r="736" spans="2:14" x14ac:dyDescent="0.25">
      <c r="B736" s="154"/>
      <c r="C736" s="154"/>
      <c r="D736" s="154"/>
      <c r="E736" s="154"/>
      <c r="F736" s="154"/>
      <c r="G736" s="154"/>
      <c r="H736" s="154"/>
      <c r="I736" s="154"/>
      <c r="J736" s="154"/>
      <c r="K736" s="154"/>
      <c r="L736" s="154"/>
      <c r="M736" s="154"/>
      <c r="N736" s="154"/>
    </row>
    <row r="737" spans="2:14" x14ac:dyDescent="0.25">
      <c r="B737" s="154"/>
      <c r="C737" s="154"/>
      <c r="D737" s="154"/>
      <c r="E737" s="154"/>
      <c r="F737" s="154"/>
      <c r="G737" s="154"/>
      <c r="H737" s="154"/>
      <c r="I737" s="154"/>
      <c r="J737" s="154"/>
      <c r="K737" s="154"/>
      <c r="L737" s="154"/>
      <c r="M737" s="154"/>
      <c r="N737" s="154"/>
    </row>
    <row r="738" spans="2:14" x14ac:dyDescent="0.25">
      <c r="B738" s="154"/>
      <c r="C738" s="154"/>
      <c r="D738" s="154"/>
      <c r="E738" s="154"/>
      <c r="F738" s="154"/>
      <c r="G738" s="154"/>
      <c r="H738" s="154"/>
      <c r="I738" s="154"/>
      <c r="J738" s="154"/>
      <c r="K738" s="154"/>
      <c r="L738" s="154"/>
      <c r="M738" s="154"/>
      <c r="N738" s="154"/>
    </row>
    <row r="739" spans="2:14" x14ac:dyDescent="0.25">
      <c r="B739" s="154"/>
      <c r="C739" s="154"/>
      <c r="D739" s="154"/>
      <c r="E739" s="154"/>
      <c r="F739" s="154"/>
      <c r="G739" s="154"/>
      <c r="H739" s="154"/>
      <c r="I739" s="154"/>
      <c r="J739" s="154"/>
      <c r="K739" s="154"/>
      <c r="L739" s="154"/>
      <c r="M739" s="154"/>
      <c r="N739" s="154"/>
    </row>
    <row r="740" spans="2:14" x14ac:dyDescent="0.25">
      <c r="B740" s="154"/>
      <c r="C740" s="154"/>
      <c r="D740" s="154"/>
      <c r="E740" s="154"/>
      <c r="F740" s="154"/>
      <c r="G740" s="154"/>
      <c r="H740" s="154"/>
      <c r="I740" s="154"/>
      <c r="J740" s="154"/>
      <c r="K740" s="154"/>
      <c r="L740" s="154"/>
      <c r="M740" s="154"/>
      <c r="N740" s="154"/>
    </row>
    <row r="741" spans="2:14" x14ac:dyDescent="0.25">
      <c r="B741" s="154"/>
      <c r="C741" s="154"/>
      <c r="D741" s="154"/>
      <c r="E741" s="154"/>
      <c r="F741" s="154"/>
      <c r="G741" s="154"/>
      <c r="H741" s="154"/>
      <c r="I741" s="154"/>
      <c r="J741" s="154"/>
      <c r="K741" s="154"/>
      <c r="L741" s="154"/>
      <c r="M741" s="154"/>
      <c r="N741" s="154"/>
    </row>
    <row r="742" spans="2:14" x14ac:dyDescent="0.25">
      <c r="B742" s="154"/>
      <c r="C742" s="154"/>
      <c r="D742" s="154"/>
      <c r="E742" s="154"/>
      <c r="F742" s="154"/>
      <c r="G742" s="154"/>
      <c r="H742" s="154"/>
      <c r="I742" s="154"/>
      <c r="J742" s="154"/>
      <c r="K742" s="154"/>
      <c r="L742" s="154"/>
      <c r="M742" s="154"/>
      <c r="N742" s="154"/>
    </row>
    <row r="743" spans="2:14" x14ac:dyDescent="0.25">
      <c r="B743" s="154"/>
      <c r="C743" s="154"/>
      <c r="D743" s="154"/>
      <c r="E743" s="154"/>
      <c r="F743" s="154"/>
      <c r="G743" s="154"/>
      <c r="H743" s="154"/>
      <c r="I743" s="154"/>
      <c r="J743" s="154"/>
      <c r="K743" s="154"/>
      <c r="L743" s="154"/>
      <c r="M743" s="154"/>
      <c r="N743" s="154"/>
    </row>
    <row r="744" spans="2:14" x14ac:dyDescent="0.25">
      <c r="B744" s="154"/>
      <c r="C744" s="154"/>
      <c r="D744" s="154"/>
      <c r="E744" s="154"/>
      <c r="F744" s="154"/>
      <c r="G744" s="154"/>
      <c r="H744" s="154"/>
      <c r="I744" s="154"/>
      <c r="J744" s="154"/>
      <c r="K744" s="154"/>
      <c r="L744" s="154"/>
      <c r="M744" s="154"/>
      <c r="N744" s="154"/>
    </row>
    <row r="745" spans="2:14" x14ac:dyDescent="0.25">
      <c r="B745" s="154"/>
      <c r="C745" s="154"/>
      <c r="D745" s="154"/>
      <c r="E745" s="154"/>
      <c r="F745" s="154"/>
      <c r="G745" s="154"/>
      <c r="H745" s="154"/>
      <c r="I745" s="154"/>
      <c r="J745" s="154"/>
      <c r="K745" s="154"/>
      <c r="L745" s="154"/>
      <c r="M745" s="154"/>
      <c r="N745" s="154"/>
    </row>
    <row r="746" spans="2:14" x14ac:dyDescent="0.25">
      <c r="B746" s="154"/>
      <c r="C746" s="154"/>
      <c r="D746" s="154"/>
      <c r="E746" s="154"/>
      <c r="F746" s="154"/>
      <c r="G746" s="154"/>
      <c r="H746" s="154"/>
      <c r="I746" s="154"/>
      <c r="J746" s="154"/>
      <c r="K746" s="154"/>
      <c r="L746" s="154"/>
      <c r="M746" s="154"/>
      <c r="N746" s="154"/>
    </row>
    <row r="747" spans="2:14" x14ac:dyDescent="0.25">
      <c r="B747" s="154"/>
      <c r="C747" s="154"/>
      <c r="D747" s="154"/>
      <c r="E747" s="154"/>
      <c r="F747" s="154"/>
      <c r="G747" s="154"/>
      <c r="H747" s="154"/>
      <c r="I747" s="154"/>
      <c r="J747" s="154"/>
      <c r="K747" s="154"/>
      <c r="L747" s="154"/>
      <c r="M747" s="154"/>
      <c r="N747" s="154"/>
    </row>
    <row r="748" spans="2:14" x14ac:dyDescent="0.25">
      <c r="B748" s="154"/>
      <c r="C748" s="154"/>
      <c r="D748" s="154"/>
      <c r="E748" s="154"/>
      <c r="F748" s="154"/>
      <c r="G748" s="154"/>
      <c r="H748" s="154"/>
      <c r="I748" s="154"/>
      <c r="J748" s="154"/>
      <c r="K748" s="154"/>
      <c r="L748" s="154"/>
      <c r="M748" s="154"/>
      <c r="N748" s="154"/>
    </row>
    <row r="749" spans="2:14" x14ac:dyDescent="0.25">
      <c r="B749" s="154"/>
      <c r="C749" s="154"/>
      <c r="D749" s="154"/>
      <c r="E749" s="154"/>
      <c r="F749" s="154"/>
      <c r="G749" s="154"/>
      <c r="H749" s="154"/>
      <c r="I749" s="154"/>
      <c r="J749" s="154"/>
      <c r="K749" s="154"/>
      <c r="L749" s="154"/>
      <c r="M749" s="154"/>
      <c r="N749" s="154"/>
    </row>
    <row r="750" spans="2:14" x14ac:dyDescent="0.25">
      <c r="B750" s="154"/>
      <c r="C750" s="154"/>
      <c r="D750" s="154"/>
      <c r="E750" s="154"/>
      <c r="F750" s="154"/>
      <c r="G750" s="154"/>
      <c r="H750" s="154"/>
      <c r="I750" s="154"/>
      <c r="J750" s="154"/>
      <c r="K750" s="154"/>
      <c r="L750" s="154"/>
      <c r="M750" s="154"/>
      <c r="N750" s="154"/>
    </row>
    <row r="751" spans="2:14" x14ac:dyDescent="0.25">
      <c r="B751" s="154"/>
      <c r="C751" s="154"/>
      <c r="D751" s="154"/>
      <c r="E751" s="154"/>
      <c r="F751" s="154"/>
      <c r="G751" s="154"/>
      <c r="H751" s="154"/>
      <c r="I751" s="154"/>
      <c r="J751" s="154"/>
      <c r="K751" s="154"/>
      <c r="L751" s="154"/>
      <c r="M751" s="154"/>
      <c r="N751" s="154"/>
    </row>
    <row r="752" spans="2:14" x14ac:dyDescent="0.25">
      <c r="B752" s="154"/>
      <c r="C752" s="154"/>
      <c r="D752" s="154"/>
      <c r="E752" s="154"/>
      <c r="F752" s="154"/>
      <c r="G752" s="154"/>
      <c r="H752" s="154"/>
      <c r="I752" s="154"/>
      <c r="J752" s="154"/>
      <c r="K752" s="154"/>
      <c r="L752" s="154"/>
      <c r="M752" s="154"/>
      <c r="N752" s="154"/>
    </row>
    <row r="753" spans="2:14" x14ac:dyDescent="0.25">
      <c r="B753" s="154"/>
      <c r="C753" s="154"/>
      <c r="D753" s="154"/>
      <c r="E753" s="154"/>
      <c r="F753" s="154"/>
      <c r="G753" s="154"/>
      <c r="H753" s="154"/>
      <c r="I753" s="154"/>
      <c r="J753" s="154"/>
      <c r="K753" s="154"/>
      <c r="L753" s="154"/>
      <c r="M753" s="154"/>
      <c r="N753" s="154"/>
    </row>
    <row r="754" spans="2:14" x14ac:dyDescent="0.25">
      <c r="B754" s="154"/>
      <c r="C754" s="154"/>
      <c r="D754" s="154"/>
      <c r="E754" s="154"/>
      <c r="F754" s="154"/>
      <c r="G754" s="154"/>
      <c r="H754" s="154"/>
      <c r="I754" s="154"/>
      <c r="J754" s="154"/>
      <c r="K754" s="154"/>
      <c r="L754" s="154"/>
      <c r="M754" s="154"/>
      <c r="N754" s="154"/>
    </row>
    <row r="755" spans="2:14" x14ac:dyDescent="0.25">
      <c r="B755" s="154"/>
      <c r="C755" s="154"/>
      <c r="D755" s="154"/>
      <c r="E755" s="154"/>
      <c r="F755" s="154"/>
      <c r="G755" s="154"/>
      <c r="H755" s="154"/>
      <c r="I755" s="154"/>
      <c r="J755" s="154"/>
      <c r="K755" s="154"/>
      <c r="L755" s="154"/>
      <c r="M755" s="154"/>
      <c r="N755" s="154"/>
    </row>
    <row r="756" spans="2:14" x14ac:dyDescent="0.25">
      <c r="B756" s="154"/>
      <c r="C756" s="154"/>
      <c r="D756" s="154"/>
      <c r="E756" s="154"/>
      <c r="F756" s="154"/>
      <c r="G756" s="154"/>
      <c r="H756" s="154"/>
      <c r="I756" s="154"/>
      <c r="J756" s="154"/>
      <c r="K756" s="154"/>
      <c r="L756" s="154"/>
      <c r="M756" s="154"/>
      <c r="N756" s="154"/>
    </row>
    <row r="757" spans="2:14" x14ac:dyDescent="0.25">
      <c r="B757" s="154"/>
      <c r="C757" s="154"/>
      <c r="D757" s="154"/>
      <c r="E757" s="154"/>
      <c r="F757" s="154"/>
      <c r="G757" s="154"/>
      <c r="H757" s="154"/>
      <c r="I757" s="154"/>
      <c r="J757" s="154"/>
      <c r="K757" s="154"/>
      <c r="L757" s="154"/>
      <c r="M757" s="154"/>
      <c r="N757" s="154"/>
    </row>
    <row r="758" spans="2:14" x14ac:dyDescent="0.25">
      <c r="B758" s="154"/>
      <c r="C758" s="154"/>
      <c r="D758" s="154"/>
      <c r="E758" s="154"/>
      <c r="F758" s="154"/>
      <c r="G758" s="154"/>
      <c r="H758" s="154"/>
      <c r="I758" s="154"/>
      <c r="J758" s="154"/>
      <c r="K758" s="154"/>
      <c r="L758" s="154"/>
      <c r="M758" s="154"/>
      <c r="N758" s="154"/>
    </row>
    <row r="759" spans="2:14" x14ac:dyDescent="0.25">
      <c r="B759" s="154"/>
      <c r="C759" s="154"/>
      <c r="D759" s="154"/>
      <c r="E759" s="154"/>
      <c r="F759" s="154"/>
      <c r="G759" s="154"/>
      <c r="H759" s="154"/>
      <c r="I759" s="154"/>
      <c r="J759" s="154"/>
      <c r="K759" s="154"/>
      <c r="L759" s="154"/>
      <c r="M759" s="154"/>
      <c r="N759" s="154"/>
    </row>
    <row r="760" spans="2:14" x14ac:dyDescent="0.25">
      <c r="B760" s="154"/>
      <c r="C760" s="154"/>
      <c r="D760" s="154"/>
      <c r="E760" s="154"/>
      <c r="F760" s="154"/>
      <c r="G760" s="154"/>
      <c r="H760" s="154"/>
      <c r="I760" s="154"/>
      <c r="J760" s="154"/>
      <c r="K760" s="154"/>
      <c r="L760" s="154"/>
      <c r="M760" s="154"/>
      <c r="N760" s="154"/>
    </row>
    <row r="761" spans="2:14" x14ac:dyDescent="0.25">
      <c r="B761" s="154"/>
      <c r="C761" s="154"/>
      <c r="D761" s="154"/>
      <c r="E761" s="154"/>
      <c r="F761" s="154"/>
      <c r="G761" s="154"/>
      <c r="H761" s="154"/>
      <c r="I761" s="154"/>
      <c r="J761" s="154"/>
      <c r="K761" s="154"/>
      <c r="L761" s="154"/>
      <c r="M761" s="154"/>
      <c r="N761" s="154"/>
    </row>
    <row r="762" spans="2:14" x14ac:dyDescent="0.25">
      <c r="B762" s="154"/>
      <c r="C762" s="154"/>
      <c r="D762" s="154"/>
      <c r="E762" s="154"/>
      <c r="F762" s="154"/>
      <c r="G762" s="154"/>
      <c r="H762" s="154"/>
      <c r="I762" s="154"/>
      <c r="J762" s="154"/>
      <c r="K762" s="154"/>
      <c r="L762" s="154"/>
      <c r="M762" s="154"/>
      <c r="N762" s="154"/>
    </row>
    <row r="763" spans="2:14" x14ac:dyDescent="0.25">
      <c r="B763" s="154"/>
      <c r="C763" s="154"/>
      <c r="D763" s="154"/>
      <c r="E763" s="154"/>
      <c r="F763" s="154"/>
      <c r="G763" s="154"/>
      <c r="H763" s="154"/>
      <c r="I763" s="154"/>
      <c r="J763" s="154"/>
      <c r="K763" s="154"/>
      <c r="L763" s="154"/>
      <c r="M763" s="154"/>
      <c r="N763" s="154"/>
    </row>
    <row r="764" spans="2:14" x14ac:dyDescent="0.25">
      <c r="B764" s="154"/>
      <c r="C764" s="154"/>
      <c r="D764" s="154"/>
      <c r="E764" s="154"/>
      <c r="F764" s="154"/>
      <c r="G764" s="154"/>
      <c r="H764" s="154"/>
      <c r="I764" s="154"/>
      <c r="J764" s="154"/>
      <c r="K764" s="154"/>
      <c r="L764" s="154"/>
      <c r="M764" s="154"/>
      <c r="N764" s="154"/>
    </row>
    <row r="765" spans="2:14" x14ac:dyDescent="0.25">
      <c r="B765" s="154"/>
      <c r="C765" s="154"/>
      <c r="D765" s="154"/>
      <c r="E765" s="154"/>
      <c r="F765" s="154"/>
      <c r="G765" s="154"/>
      <c r="H765" s="154"/>
      <c r="I765" s="154"/>
      <c r="J765" s="154"/>
      <c r="K765" s="154"/>
      <c r="L765" s="154"/>
      <c r="M765" s="154"/>
      <c r="N765" s="154"/>
    </row>
    <row r="766" spans="2:14" x14ac:dyDescent="0.25">
      <c r="B766" s="154"/>
      <c r="C766" s="154"/>
      <c r="D766" s="154"/>
      <c r="E766" s="154"/>
      <c r="F766" s="154"/>
      <c r="G766" s="154"/>
      <c r="H766" s="154"/>
      <c r="I766" s="154"/>
      <c r="J766" s="154"/>
      <c r="K766" s="154"/>
      <c r="L766" s="154"/>
      <c r="M766" s="154"/>
      <c r="N766" s="154"/>
    </row>
    <row r="767" spans="2:14" x14ac:dyDescent="0.25">
      <c r="B767" s="154"/>
      <c r="C767" s="154"/>
      <c r="D767" s="154"/>
      <c r="E767" s="154"/>
      <c r="F767" s="154"/>
      <c r="G767" s="154"/>
      <c r="H767" s="154"/>
      <c r="I767" s="154"/>
      <c r="J767" s="154"/>
      <c r="K767" s="154"/>
      <c r="L767" s="154"/>
      <c r="M767" s="154"/>
      <c r="N767" s="154"/>
    </row>
    <row r="768" spans="2:14" x14ac:dyDescent="0.25">
      <c r="B768" s="154"/>
      <c r="C768" s="154"/>
      <c r="D768" s="154"/>
      <c r="E768" s="154"/>
      <c r="F768" s="154"/>
      <c r="G768" s="154"/>
      <c r="H768" s="154"/>
      <c r="I768" s="154"/>
      <c r="J768" s="154"/>
      <c r="K768" s="154"/>
      <c r="L768" s="154"/>
      <c r="M768" s="154"/>
      <c r="N768" s="154"/>
    </row>
    <row r="769" spans="2:14" x14ac:dyDescent="0.25">
      <c r="B769" s="154"/>
      <c r="C769" s="154"/>
      <c r="D769" s="154"/>
      <c r="E769" s="154"/>
      <c r="F769" s="154"/>
      <c r="G769" s="154"/>
      <c r="H769" s="154"/>
      <c r="I769" s="154"/>
      <c r="J769" s="154"/>
      <c r="K769" s="154"/>
      <c r="L769" s="154"/>
      <c r="M769" s="154"/>
      <c r="N769" s="154"/>
    </row>
    <row r="770" spans="2:14" x14ac:dyDescent="0.25">
      <c r="B770" s="154"/>
      <c r="C770" s="154"/>
      <c r="D770" s="154"/>
      <c r="E770" s="154"/>
      <c r="F770" s="154"/>
      <c r="G770" s="154"/>
      <c r="H770" s="154"/>
      <c r="I770" s="154"/>
      <c r="J770" s="154"/>
      <c r="K770" s="154"/>
      <c r="L770" s="154"/>
      <c r="M770" s="154"/>
      <c r="N770" s="154"/>
    </row>
    <row r="771" spans="2:14" x14ac:dyDescent="0.25">
      <c r="B771" s="154"/>
      <c r="C771" s="154"/>
      <c r="D771" s="154"/>
      <c r="E771" s="154"/>
      <c r="F771" s="154"/>
      <c r="G771" s="154"/>
      <c r="H771" s="154"/>
      <c r="I771" s="154"/>
      <c r="J771" s="154"/>
      <c r="K771" s="154"/>
      <c r="L771" s="154"/>
      <c r="M771" s="154"/>
      <c r="N771" s="154"/>
    </row>
    <row r="772" spans="2:14" x14ac:dyDescent="0.25">
      <c r="B772" s="154"/>
      <c r="C772" s="154"/>
      <c r="D772" s="154"/>
      <c r="E772" s="154"/>
      <c r="F772" s="154"/>
      <c r="G772" s="154"/>
      <c r="H772" s="154"/>
      <c r="I772" s="154"/>
      <c r="J772" s="154"/>
      <c r="K772" s="154"/>
      <c r="L772" s="154"/>
      <c r="M772" s="154"/>
      <c r="N772" s="154"/>
    </row>
    <row r="773" spans="2:14" x14ac:dyDescent="0.25">
      <c r="B773" s="154"/>
      <c r="C773" s="154"/>
      <c r="D773" s="154"/>
      <c r="E773" s="154"/>
      <c r="F773" s="154"/>
      <c r="G773" s="154"/>
      <c r="H773" s="154"/>
      <c r="I773" s="154"/>
      <c r="J773" s="154"/>
      <c r="K773" s="154"/>
      <c r="L773" s="154"/>
      <c r="M773" s="154"/>
      <c r="N773" s="154"/>
    </row>
    <row r="774" spans="2:14" x14ac:dyDescent="0.25">
      <c r="B774" s="154"/>
      <c r="C774" s="154"/>
      <c r="D774" s="154"/>
      <c r="E774" s="154"/>
      <c r="F774" s="154"/>
      <c r="G774" s="154"/>
      <c r="H774" s="154"/>
      <c r="I774" s="154"/>
      <c r="J774" s="154"/>
      <c r="K774" s="154"/>
      <c r="L774" s="154"/>
      <c r="M774" s="154"/>
      <c r="N774" s="154"/>
    </row>
    <row r="775" spans="2:14" x14ac:dyDescent="0.25">
      <c r="B775" s="154"/>
      <c r="C775" s="154"/>
      <c r="D775" s="154"/>
      <c r="E775" s="154"/>
      <c r="F775" s="154"/>
      <c r="G775" s="154"/>
      <c r="H775" s="154"/>
      <c r="I775" s="154"/>
      <c r="J775" s="154"/>
      <c r="K775" s="154"/>
      <c r="L775" s="154"/>
      <c r="M775" s="154"/>
      <c r="N775" s="154"/>
    </row>
    <row r="776" spans="2:14" x14ac:dyDescent="0.25">
      <c r="B776" s="154"/>
      <c r="C776" s="154"/>
      <c r="D776" s="154"/>
      <c r="E776" s="154"/>
      <c r="F776" s="154"/>
      <c r="G776" s="154"/>
      <c r="H776" s="154"/>
      <c r="I776" s="154"/>
      <c r="J776" s="154"/>
      <c r="K776" s="154"/>
      <c r="L776" s="154"/>
      <c r="M776" s="154"/>
      <c r="N776" s="154"/>
    </row>
    <row r="777" spans="2:14" x14ac:dyDescent="0.25">
      <c r="B777" s="154"/>
      <c r="C777" s="154"/>
      <c r="D777" s="154"/>
      <c r="E777" s="154"/>
      <c r="F777" s="154"/>
      <c r="G777" s="154"/>
      <c r="H777" s="154"/>
      <c r="I777" s="154"/>
      <c r="J777" s="154"/>
      <c r="K777" s="154"/>
      <c r="L777" s="154"/>
      <c r="M777" s="154"/>
      <c r="N777" s="154"/>
    </row>
    <row r="778" spans="2:14" x14ac:dyDescent="0.25">
      <c r="B778" s="154"/>
      <c r="C778" s="154"/>
      <c r="D778" s="154"/>
      <c r="E778" s="154"/>
      <c r="F778" s="154"/>
      <c r="G778" s="154"/>
      <c r="H778" s="154"/>
      <c r="I778" s="154"/>
      <c r="J778" s="154"/>
      <c r="K778" s="154"/>
      <c r="L778" s="154"/>
      <c r="M778" s="154"/>
      <c r="N778" s="154"/>
    </row>
    <row r="779" spans="2:14" x14ac:dyDescent="0.25">
      <c r="B779" s="154"/>
      <c r="C779" s="154"/>
      <c r="D779" s="154"/>
      <c r="E779" s="154"/>
      <c r="F779" s="154"/>
      <c r="G779" s="154"/>
      <c r="H779" s="154"/>
      <c r="I779" s="154"/>
      <c r="J779" s="154"/>
      <c r="K779" s="154"/>
      <c r="L779" s="154"/>
      <c r="M779" s="154"/>
      <c r="N779" s="154"/>
    </row>
    <row r="780" spans="2:14" x14ac:dyDescent="0.25">
      <c r="B780" s="154"/>
      <c r="C780" s="154"/>
      <c r="D780" s="154"/>
      <c r="E780" s="154"/>
      <c r="F780" s="154"/>
      <c r="G780" s="154"/>
      <c r="H780" s="154"/>
      <c r="I780" s="154"/>
      <c r="J780" s="154"/>
      <c r="K780" s="154"/>
      <c r="L780" s="154"/>
      <c r="M780" s="154"/>
      <c r="N780" s="154"/>
    </row>
    <row r="781" spans="2:14" x14ac:dyDescent="0.25">
      <c r="B781" s="154"/>
      <c r="C781" s="154"/>
      <c r="D781" s="154"/>
      <c r="E781" s="154"/>
      <c r="F781" s="154"/>
      <c r="G781" s="154"/>
      <c r="H781" s="154"/>
      <c r="I781" s="154"/>
      <c r="J781" s="154"/>
      <c r="K781" s="154"/>
      <c r="L781" s="154"/>
      <c r="M781" s="154"/>
      <c r="N781" s="154"/>
    </row>
    <row r="782" spans="2:14" x14ac:dyDescent="0.25">
      <c r="B782" s="154"/>
      <c r="C782" s="154"/>
      <c r="D782" s="154"/>
      <c r="E782" s="154"/>
      <c r="F782" s="154"/>
      <c r="G782" s="154"/>
      <c r="H782" s="154"/>
      <c r="I782" s="154"/>
      <c r="J782" s="154"/>
      <c r="K782" s="154"/>
      <c r="L782" s="154"/>
      <c r="M782" s="154"/>
      <c r="N782" s="154"/>
    </row>
    <row r="783" spans="2:14" x14ac:dyDescent="0.25">
      <c r="B783" s="154"/>
      <c r="C783" s="154"/>
      <c r="D783" s="154"/>
      <c r="E783" s="154"/>
      <c r="F783" s="154"/>
      <c r="G783" s="154"/>
      <c r="H783" s="154"/>
      <c r="I783" s="154"/>
      <c r="J783" s="154"/>
      <c r="K783" s="154"/>
      <c r="L783" s="154"/>
      <c r="M783" s="154"/>
      <c r="N783" s="154"/>
    </row>
    <row r="784" spans="2:14" x14ac:dyDescent="0.25">
      <c r="B784" s="154"/>
      <c r="C784" s="154"/>
      <c r="D784" s="154"/>
      <c r="E784" s="154"/>
      <c r="F784" s="154"/>
      <c r="G784" s="154"/>
      <c r="H784" s="154"/>
      <c r="I784" s="154"/>
      <c r="J784" s="154"/>
      <c r="K784" s="154"/>
      <c r="L784" s="154"/>
      <c r="M784" s="154"/>
      <c r="N784" s="154"/>
    </row>
    <row r="785" spans="2:14" x14ac:dyDescent="0.25">
      <c r="B785" s="154"/>
      <c r="C785" s="154"/>
      <c r="D785" s="154"/>
      <c r="E785" s="154"/>
      <c r="F785" s="154"/>
      <c r="G785" s="154"/>
      <c r="H785" s="154"/>
      <c r="I785" s="154"/>
      <c r="J785" s="154"/>
      <c r="K785" s="154"/>
      <c r="L785" s="154"/>
      <c r="M785" s="154"/>
      <c r="N785" s="154"/>
    </row>
    <row r="786" spans="2:14" x14ac:dyDescent="0.25">
      <c r="B786" s="154"/>
      <c r="C786" s="154"/>
      <c r="D786" s="154"/>
      <c r="E786" s="154"/>
      <c r="F786" s="154"/>
      <c r="G786" s="154"/>
      <c r="H786" s="154"/>
      <c r="I786" s="154"/>
      <c r="J786" s="154"/>
      <c r="K786" s="154"/>
      <c r="L786" s="154"/>
      <c r="M786" s="154"/>
      <c r="N786" s="154"/>
    </row>
    <row r="787" spans="2:14" x14ac:dyDescent="0.25">
      <c r="B787" s="154"/>
      <c r="C787" s="154"/>
      <c r="D787" s="154"/>
      <c r="E787" s="154"/>
      <c r="F787" s="154"/>
      <c r="G787" s="154"/>
      <c r="H787" s="154"/>
      <c r="I787" s="154"/>
      <c r="J787" s="154"/>
      <c r="K787" s="154"/>
      <c r="L787" s="154"/>
      <c r="M787" s="154"/>
      <c r="N787" s="154"/>
    </row>
    <row r="788" spans="2:14" x14ac:dyDescent="0.25">
      <c r="B788" s="154"/>
      <c r="C788" s="154"/>
      <c r="D788" s="154"/>
      <c r="E788" s="154"/>
      <c r="F788" s="154"/>
      <c r="G788" s="154"/>
      <c r="H788" s="154"/>
      <c r="I788" s="154"/>
      <c r="J788" s="154"/>
      <c r="K788" s="154"/>
      <c r="L788" s="154"/>
      <c r="M788" s="154"/>
      <c r="N788" s="154"/>
    </row>
    <row r="789" spans="2:14" x14ac:dyDescent="0.25">
      <c r="B789" s="154"/>
      <c r="C789" s="154"/>
      <c r="D789" s="154"/>
      <c r="E789" s="154"/>
      <c r="F789" s="154"/>
      <c r="G789" s="154"/>
      <c r="H789" s="154"/>
      <c r="I789" s="154"/>
      <c r="J789" s="154"/>
      <c r="K789" s="154"/>
      <c r="L789" s="154"/>
      <c r="M789" s="154"/>
      <c r="N789" s="154"/>
    </row>
    <row r="790" spans="2:14" x14ac:dyDescent="0.25">
      <c r="B790" s="154"/>
      <c r="C790" s="154"/>
      <c r="D790" s="154"/>
      <c r="E790" s="154"/>
      <c r="F790" s="154"/>
      <c r="G790" s="154"/>
      <c r="H790" s="154"/>
      <c r="I790" s="154"/>
      <c r="J790" s="154"/>
      <c r="K790" s="154"/>
      <c r="L790" s="154"/>
      <c r="M790" s="154"/>
      <c r="N790" s="154"/>
    </row>
    <row r="791" spans="2:14" x14ac:dyDescent="0.25">
      <c r="B791" s="154"/>
      <c r="C791" s="154"/>
      <c r="D791" s="154"/>
      <c r="E791" s="154"/>
      <c r="F791" s="154"/>
      <c r="G791" s="154"/>
      <c r="H791" s="154"/>
      <c r="I791" s="154"/>
      <c r="J791" s="154"/>
      <c r="K791" s="154"/>
      <c r="L791" s="154"/>
      <c r="M791" s="154"/>
      <c r="N791" s="154"/>
    </row>
    <row r="792" spans="2:14" x14ac:dyDescent="0.25">
      <c r="B792" s="154"/>
      <c r="C792" s="154"/>
      <c r="D792" s="154"/>
      <c r="E792" s="154"/>
      <c r="F792" s="154"/>
      <c r="G792" s="154"/>
      <c r="H792" s="154"/>
      <c r="I792" s="154"/>
      <c r="J792" s="154"/>
      <c r="K792" s="154"/>
      <c r="L792" s="154"/>
      <c r="M792" s="154"/>
      <c r="N792" s="154"/>
    </row>
    <row r="793" spans="2:14" x14ac:dyDescent="0.25">
      <c r="B793" s="154"/>
      <c r="C793" s="154"/>
      <c r="D793" s="154"/>
      <c r="E793" s="154"/>
      <c r="F793" s="154"/>
      <c r="G793" s="154"/>
      <c r="H793" s="154"/>
      <c r="I793" s="154"/>
      <c r="J793" s="154"/>
      <c r="K793" s="154"/>
      <c r="L793" s="154"/>
      <c r="M793" s="154"/>
      <c r="N793" s="154"/>
    </row>
    <row r="794" spans="2:14" x14ac:dyDescent="0.25">
      <c r="B794" s="154"/>
      <c r="C794" s="154"/>
      <c r="D794" s="154"/>
      <c r="E794" s="154"/>
      <c r="F794" s="154"/>
      <c r="G794" s="154"/>
      <c r="H794" s="154"/>
      <c r="I794" s="154"/>
      <c r="J794" s="154"/>
      <c r="K794" s="154"/>
      <c r="L794" s="154"/>
      <c r="M794" s="154"/>
      <c r="N794" s="154"/>
    </row>
    <row r="795" spans="2:14" x14ac:dyDescent="0.25">
      <c r="B795" s="154"/>
      <c r="C795" s="154"/>
      <c r="D795" s="154"/>
      <c r="E795" s="154"/>
      <c r="F795" s="154"/>
      <c r="G795" s="154"/>
      <c r="H795" s="154"/>
      <c r="I795" s="154"/>
      <c r="J795" s="154"/>
      <c r="K795" s="154"/>
      <c r="L795" s="154"/>
      <c r="M795" s="154"/>
      <c r="N795" s="154"/>
    </row>
    <row r="796" spans="2:14" x14ac:dyDescent="0.25">
      <c r="B796" s="154"/>
      <c r="C796" s="154"/>
      <c r="D796" s="154"/>
      <c r="E796" s="154"/>
      <c r="F796" s="154"/>
      <c r="G796" s="154"/>
      <c r="H796" s="154"/>
      <c r="I796" s="154"/>
      <c r="J796" s="154"/>
      <c r="K796" s="154"/>
      <c r="L796" s="154"/>
      <c r="M796" s="154"/>
      <c r="N796" s="154"/>
    </row>
    <row r="797" spans="2:14" x14ac:dyDescent="0.25">
      <c r="B797" s="154"/>
      <c r="C797" s="154"/>
      <c r="D797" s="154"/>
      <c r="E797" s="154"/>
      <c r="F797" s="154"/>
      <c r="G797" s="154"/>
      <c r="H797" s="154"/>
      <c r="I797" s="154"/>
      <c r="J797" s="154"/>
      <c r="K797" s="154"/>
      <c r="L797" s="154"/>
      <c r="M797" s="154"/>
      <c r="N797" s="154"/>
    </row>
    <row r="798" spans="2:14" x14ac:dyDescent="0.25">
      <c r="B798" s="154"/>
      <c r="C798" s="154"/>
      <c r="D798" s="154"/>
      <c r="E798" s="154"/>
      <c r="F798" s="154"/>
      <c r="G798" s="154"/>
      <c r="H798" s="154"/>
      <c r="I798" s="154"/>
      <c r="J798" s="154"/>
      <c r="K798" s="154"/>
      <c r="L798" s="154"/>
      <c r="M798" s="154"/>
      <c r="N798" s="154"/>
    </row>
    <row r="799" spans="2:14" x14ac:dyDescent="0.25">
      <c r="B799" s="154"/>
      <c r="C799" s="154"/>
      <c r="D799" s="154"/>
      <c r="E799" s="154"/>
      <c r="F799" s="154"/>
      <c r="G799" s="154"/>
      <c r="H799" s="154"/>
      <c r="I799" s="154"/>
      <c r="J799" s="154"/>
      <c r="K799" s="154"/>
      <c r="L799" s="154"/>
      <c r="M799" s="154"/>
      <c r="N799" s="154"/>
    </row>
    <row r="800" spans="2:14" x14ac:dyDescent="0.25">
      <c r="B800" s="154"/>
      <c r="C800" s="154"/>
      <c r="D800" s="154"/>
      <c r="E800" s="154"/>
      <c r="F800" s="154"/>
      <c r="G800" s="154"/>
      <c r="H800" s="154"/>
      <c r="I800" s="154"/>
      <c r="J800" s="154"/>
      <c r="K800" s="154"/>
      <c r="L800" s="154"/>
      <c r="M800" s="154"/>
      <c r="N800" s="154"/>
    </row>
    <row r="801" spans="2:14" x14ac:dyDescent="0.25">
      <c r="B801" s="154"/>
      <c r="C801" s="154"/>
      <c r="D801" s="154"/>
      <c r="E801" s="154"/>
      <c r="F801" s="154"/>
      <c r="G801" s="154"/>
      <c r="H801" s="154"/>
      <c r="I801" s="154"/>
      <c r="J801" s="154"/>
      <c r="K801" s="154"/>
      <c r="L801" s="154"/>
      <c r="M801" s="154"/>
      <c r="N801" s="154"/>
    </row>
    <row r="802" spans="2:14" x14ac:dyDescent="0.25">
      <c r="B802" s="154"/>
      <c r="C802" s="154"/>
      <c r="D802" s="154"/>
      <c r="E802" s="154"/>
      <c r="F802" s="154"/>
      <c r="G802" s="154"/>
      <c r="H802" s="154"/>
      <c r="I802" s="154"/>
      <c r="J802" s="154"/>
      <c r="K802" s="154"/>
      <c r="L802" s="154"/>
      <c r="M802" s="154"/>
      <c r="N802" s="154"/>
    </row>
    <row r="803" spans="2:14" x14ac:dyDescent="0.25">
      <c r="B803" s="154"/>
      <c r="C803" s="154"/>
      <c r="D803" s="154"/>
      <c r="E803" s="154"/>
      <c r="F803" s="154"/>
      <c r="G803" s="154"/>
      <c r="H803" s="154"/>
      <c r="I803" s="154"/>
      <c r="J803" s="154"/>
      <c r="K803" s="154"/>
      <c r="L803" s="154"/>
      <c r="M803" s="154"/>
      <c r="N803" s="154"/>
    </row>
    <row r="804" spans="2:14" x14ac:dyDescent="0.25">
      <c r="B804" s="154"/>
      <c r="C804" s="154"/>
      <c r="D804" s="154"/>
      <c r="E804" s="154"/>
      <c r="F804" s="154"/>
      <c r="G804" s="154"/>
      <c r="H804" s="154"/>
      <c r="I804" s="154"/>
      <c r="J804" s="154"/>
      <c r="K804" s="154"/>
      <c r="L804" s="154"/>
      <c r="M804" s="154"/>
      <c r="N804" s="154"/>
    </row>
    <row r="805" spans="2:14" x14ac:dyDescent="0.25">
      <c r="B805" s="154"/>
      <c r="C805" s="154"/>
      <c r="D805" s="154"/>
      <c r="E805" s="154"/>
      <c r="F805" s="154"/>
      <c r="G805" s="154"/>
      <c r="H805" s="154"/>
      <c r="I805" s="154"/>
      <c r="J805" s="154"/>
      <c r="K805" s="154"/>
      <c r="L805" s="154"/>
      <c r="M805" s="154"/>
      <c r="N805" s="154"/>
    </row>
    <row r="806" spans="2:14" x14ac:dyDescent="0.25">
      <c r="B806" s="154"/>
      <c r="C806" s="154"/>
      <c r="D806" s="154"/>
      <c r="E806" s="154"/>
      <c r="F806" s="154"/>
      <c r="G806" s="154"/>
      <c r="H806" s="154"/>
      <c r="I806" s="154"/>
      <c r="J806" s="154"/>
      <c r="K806" s="154"/>
      <c r="L806" s="154"/>
      <c r="M806" s="154"/>
      <c r="N806" s="154"/>
    </row>
    <row r="807" spans="2:14" x14ac:dyDescent="0.25">
      <c r="B807" s="154"/>
      <c r="C807" s="154"/>
      <c r="D807" s="154"/>
      <c r="E807" s="154"/>
      <c r="F807" s="154"/>
      <c r="G807" s="154"/>
      <c r="H807" s="154"/>
      <c r="I807" s="154"/>
      <c r="J807" s="154"/>
      <c r="K807" s="154"/>
      <c r="L807" s="154"/>
      <c r="M807" s="154"/>
      <c r="N807" s="154"/>
    </row>
    <row r="808" spans="2:14" x14ac:dyDescent="0.25">
      <c r="B808" s="154"/>
      <c r="C808" s="154"/>
      <c r="D808" s="154"/>
      <c r="E808" s="154"/>
      <c r="F808" s="154"/>
      <c r="G808" s="154"/>
      <c r="H808" s="154"/>
      <c r="I808" s="154"/>
      <c r="J808" s="154"/>
      <c r="K808" s="154"/>
      <c r="L808" s="154"/>
      <c r="M808" s="154"/>
      <c r="N808" s="154"/>
    </row>
    <row r="809" spans="2:14" x14ac:dyDescent="0.25">
      <c r="B809" s="154"/>
      <c r="C809" s="154"/>
      <c r="D809" s="154"/>
      <c r="E809" s="154"/>
      <c r="F809" s="154"/>
      <c r="G809" s="154"/>
      <c r="H809" s="154"/>
      <c r="I809" s="154"/>
      <c r="J809" s="154"/>
      <c r="K809" s="154"/>
      <c r="L809" s="154"/>
      <c r="M809" s="154"/>
      <c r="N809" s="154"/>
    </row>
    <row r="810" spans="2:14" x14ac:dyDescent="0.25">
      <c r="B810" s="154"/>
      <c r="C810" s="154"/>
      <c r="D810" s="154"/>
      <c r="E810" s="154"/>
      <c r="F810" s="154"/>
      <c r="G810" s="154"/>
      <c r="H810" s="154"/>
      <c r="I810" s="154"/>
      <c r="J810" s="154"/>
      <c r="K810" s="154"/>
      <c r="L810" s="154"/>
      <c r="M810" s="154"/>
      <c r="N810" s="154"/>
    </row>
    <row r="811" spans="2:14" x14ac:dyDescent="0.25">
      <c r="B811" s="154"/>
      <c r="C811" s="154"/>
      <c r="D811" s="154"/>
      <c r="E811" s="154"/>
      <c r="F811" s="154"/>
      <c r="G811" s="154"/>
      <c r="H811" s="154"/>
      <c r="I811" s="154"/>
      <c r="J811" s="154"/>
      <c r="K811" s="154"/>
      <c r="L811" s="154"/>
      <c r="M811" s="154"/>
      <c r="N811" s="154"/>
    </row>
    <row r="812" spans="2:14" x14ac:dyDescent="0.25">
      <c r="B812" s="154"/>
      <c r="C812" s="154"/>
      <c r="D812" s="154"/>
      <c r="E812" s="154"/>
      <c r="F812" s="154"/>
      <c r="G812" s="154"/>
      <c r="H812" s="154"/>
      <c r="I812" s="154"/>
      <c r="J812" s="154"/>
      <c r="K812" s="154"/>
      <c r="L812" s="154"/>
      <c r="M812" s="154"/>
      <c r="N812" s="154"/>
    </row>
    <row r="813" spans="2:14" x14ac:dyDescent="0.25">
      <c r="B813" s="154"/>
      <c r="C813" s="154"/>
      <c r="D813" s="154"/>
      <c r="E813" s="154"/>
      <c r="F813" s="154"/>
      <c r="G813" s="154"/>
      <c r="H813" s="154"/>
      <c r="I813" s="154"/>
      <c r="J813" s="154"/>
      <c r="K813" s="154"/>
      <c r="L813" s="154"/>
      <c r="M813" s="154"/>
      <c r="N813" s="154"/>
    </row>
    <row r="814" spans="2:14" x14ac:dyDescent="0.25">
      <c r="B814" s="154"/>
      <c r="C814" s="154"/>
      <c r="D814" s="154"/>
      <c r="E814" s="154"/>
      <c r="F814" s="154"/>
      <c r="G814" s="154"/>
      <c r="H814" s="154"/>
      <c r="I814" s="154"/>
      <c r="J814" s="154"/>
      <c r="K814" s="154"/>
      <c r="L814" s="154"/>
      <c r="M814" s="154"/>
      <c r="N814" s="154"/>
    </row>
    <row r="815" spans="2:14" x14ac:dyDescent="0.25">
      <c r="B815" s="154"/>
      <c r="C815" s="154"/>
      <c r="D815" s="154"/>
      <c r="E815" s="154"/>
      <c r="F815" s="154"/>
      <c r="G815" s="154"/>
      <c r="H815" s="154"/>
      <c r="I815" s="154"/>
      <c r="J815" s="154"/>
      <c r="K815" s="154"/>
      <c r="L815" s="154"/>
      <c r="M815" s="154"/>
      <c r="N815" s="154"/>
    </row>
    <row r="816" spans="2:14" x14ac:dyDescent="0.25">
      <c r="B816" s="154"/>
      <c r="C816" s="154"/>
      <c r="D816" s="154"/>
      <c r="E816" s="154"/>
      <c r="F816" s="154"/>
      <c r="G816" s="154"/>
      <c r="H816" s="154"/>
      <c r="I816" s="154"/>
      <c r="J816" s="154"/>
      <c r="K816" s="154"/>
      <c r="L816" s="154"/>
      <c r="M816" s="154"/>
      <c r="N816" s="154"/>
    </row>
    <row r="817" spans="2:14" x14ac:dyDescent="0.25">
      <c r="B817" s="154"/>
      <c r="C817" s="154"/>
      <c r="D817" s="154"/>
      <c r="E817" s="154"/>
      <c r="F817" s="154"/>
      <c r="G817" s="154"/>
      <c r="H817" s="154"/>
      <c r="I817" s="154"/>
      <c r="J817" s="154"/>
      <c r="K817" s="154"/>
      <c r="L817" s="154"/>
      <c r="M817" s="154"/>
      <c r="N817" s="154"/>
    </row>
    <row r="818" spans="2:14" x14ac:dyDescent="0.25">
      <c r="B818" s="154"/>
      <c r="C818" s="154"/>
      <c r="D818" s="154"/>
      <c r="E818" s="154"/>
      <c r="F818" s="154"/>
      <c r="G818" s="154"/>
      <c r="H818" s="154"/>
      <c r="I818" s="154"/>
      <c r="J818" s="154"/>
      <c r="K818" s="154"/>
      <c r="L818" s="154"/>
      <c r="M818" s="154"/>
      <c r="N818" s="154"/>
    </row>
    <row r="819" spans="2:14" x14ac:dyDescent="0.25">
      <c r="B819" s="154"/>
      <c r="C819" s="154"/>
      <c r="D819" s="154"/>
      <c r="E819" s="154"/>
      <c r="F819" s="154"/>
      <c r="G819" s="154"/>
      <c r="H819" s="154"/>
      <c r="I819" s="154"/>
      <c r="J819" s="154"/>
      <c r="K819" s="154"/>
      <c r="L819" s="154"/>
      <c r="M819" s="154"/>
      <c r="N819" s="154"/>
    </row>
    <row r="820" spans="2:14" x14ac:dyDescent="0.25">
      <c r="B820" s="154"/>
      <c r="C820" s="154"/>
      <c r="D820" s="154"/>
      <c r="E820" s="154"/>
      <c r="F820" s="154"/>
      <c r="G820" s="154"/>
      <c r="H820" s="154"/>
      <c r="I820" s="154"/>
      <c r="J820" s="154"/>
      <c r="K820" s="154"/>
      <c r="L820" s="154"/>
      <c r="M820" s="154"/>
      <c r="N820" s="154"/>
    </row>
    <row r="821" spans="2:14" x14ac:dyDescent="0.25">
      <c r="B821" s="154"/>
      <c r="C821" s="154"/>
      <c r="D821" s="154"/>
      <c r="E821" s="154"/>
      <c r="F821" s="154"/>
      <c r="G821" s="154"/>
      <c r="H821" s="154"/>
      <c r="I821" s="154"/>
      <c r="J821" s="154"/>
      <c r="K821" s="154"/>
      <c r="L821" s="154"/>
      <c r="M821" s="154"/>
      <c r="N821" s="154"/>
    </row>
    <row r="822" spans="2:14" x14ac:dyDescent="0.25">
      <c r="B822" s="154"/>
      <c r="C822" s="154"/>
      <c r="D822" s="154"/>
      <c r="E822" s="154"/>
      <c r="F822" s="154"/>
      <c r="G822" s="154"/>
      <c r="H822" s="154"/>
      <c r="I822" s="154"/>
      <c r="J822" s="154"/>
      <c r="K822" s="154"/>
      <c r="L822" s="154"/>
      <c r="M822" s="154"/>
      <c r="N822" s="154"/>
    </row>
    <row r="823" spans="2:14" x14ac:dyDescent="0.25">
      <c r="B823" s="154"/>
      <c r="C823" s="154"/>
      <c r="D823" s="154"/>
      <c r="E823" s="154"/>
      <c r="F823" s="154"/>
      <c r="G823" s="154"/>
      <c r="H823" s="154"/>
      <c r="I823" s="154"/>
      <c r="J823" s="154"/>
      <c r="K823" s="154"/>
      <c r="L823" s="154"/>
      <c r="M823" s="154"/>
      <c r="N823" s="154"/>
    </row>
    <row r="824" spans="2:14" x14ac:dyDescent="0.25">
      <c r="B824" s="154"/>
      <c r="C824" s="154"/>
      <c r="D824" s="154"/>
      <c r="E824" s="154"/>
      <c r="F824" s="154"/>
      <c r="G824" s="154"/>
      <c r="H824" s="154"/>
      <c r="I824" s="154"/>
      <c r="J824" s="154"/>
      <c r="K824" s="154"/>
      <c r="L824" s="154"/>
      <c r="M824" s="154"/>
      <c r="N824" s="154"/>
    </row>
    <row r="825" spans="2:14" x14ac:dyDescent="0.25">
      <c r="B825" s="154"/>
      <c r="C825" s="154"/>
      <c r="D825" s="154"/>
      <c r="E825" s="154"/>
      <c r="F825" s="154"/>
      <c r="G825" s="154"/>
      <c r="H825" s="154"/>
      <c r="I825" s="154"/>
      <c r="J825" s="154"/>
      <c r="K825" s="154"/>
      <c r="L825" s="154"/>
      <c r="M825" s="154"/>
      <c r="N825" s="154"/>
    </row>
    <row r="826" spans="2:14" x14ac:dyDescent="0.25">
      <c r="B826" s="154"/>
      <c r="C826" s="154"/>
      <c r="D826" s="154"/>
      <c r="E826" s="154"/>
      <c r="F826" s="154"/>
      <c r="G826" s="154"/>
      <c r="H826" s="154"/>
      <c r="I826" s="154"/>
      <c r="J826" s="154"/>
      <c r="K826" s="154"/>
      <c r="L826" s="154"/>
      <c r="M826" s="154"/>
      <c r="N826" s="154"/>
    </row>
    <row r="827" spans="2:14" x14ac:dyDescent="0.25">
      <c r="B827" s="154"/>
      <c r="C827" s="154"/>
      <c r="D827" s="154"/>
      <c r="E827" s="154"/>
      <c r="F827" s="154"/>
      <c r="G827" s="154"/>
      <c r="H827" s="154"/>
      <c r="I827" s="154"/>
      <c r="J827" s="154"/>
      <c r="K827" s="154"/>
      <c r="L827" s="154"/>
      <c r="M827" s="154"/>
      <c r="N827" s="154"/>
    </row>
    <row r="828" spans="2:14" x14ac:dyDescent="0.25">
      <c r="B828" s="154"/>
      <c r="C828" s="154"/>
      <c r="D828" s="154"/>
      <c r="E828" s="154"/>
      <c r="F828" s="154"/>
      <c r="G828" s="154"/>
      <c r="H828" s="154"/>
      <c r="I828" s="154"/>
      <c r="J828" s="154"/>
      <c r="K828" s="154"/>
      <c r="L828" s="154"/>
      <c r="M828" s="154"/>
      <c r="N828" s="154"/>
    </row>
    <row r="829" spans="2:14" x14ac:dyDescent="0.25">
      <c r="B829" s="154"/>
      <c r="C829" s="154"/>
      <c r="D829" s="154"/>
      <c r="E829" s="154"/>
      <c r="F829" s="154"/>
      <c r="G829" s="154"/>
      <c r="H829" s="154"/>
      <c r="I829" s="154"/>
      <c r="J829" s="154"/>
      <c r="K829" s="154"/>
      <c r="L829" s="154"/>
      <c r="M829" s="154"/>
      <c r="N829" s="154"/>
    </row>
    <row r="830" spans="2:14" x14ac:dyDescent="0.25">
      <c r="B830" s="154"/>
      <c r="C830" s="154"/>
      <c r="D830" s="154"/>
      <c r="E830" s="154"/>
      <c r="F830" s="154"/>
      <c r="G830" s="154"/>
      <c r="H830" s="154"/>
      <c r="I830" s="154"/>
      <c r="J830" s="154"/>
      <c r="K830" s="154"/>
      <c r="L830" s="154"/>
      <c r="M830" s="154"/>
      <c r="N830" s="154"/>
    </row>
    <row r="831" spans="2:14" x14ac:dyDescent="0.25">
      <c r="B831" s="154"/>
      <c r="C831" s="154"/>
      <c r="D831" s="154"/>
      <c r="E831" s="154"/>
      <c r="F831" s="154"/>
      <c r="G831" s="154"/>
      <c r="H831" s="154"/>
      <c r="I831" s="154"/>
      <c r="J831" s="154"/>
      <c r="K831" s="154"/>
      <c r="L831" s="154"/>
      <c r="M831" s="154"/>
      <c r="N831" s="154"/>
    </row>
    <row r="832" spans="2:14" x14ac:dyDescent="0.25">
      <c r="B832" s="154"/>
      <c r="C832" s="154"/>
      <c r="D832" s="154"/>
      <c r="E832" s="154"/>
      <c r="F832" s="154"/>
      <c r="G832" s="154"/>
      <c r="H832" s="154"/>
      <c r="I832" s="154"/>
      <c r="J832" s="154"/>
      <c r="K832" s="154"/>
      <c r="L832" s="154"/>
      <c r="M832" s="154"/>
      <c r="N832" s="154"/>
    </row>
    <row r="833" spans="2:14" x14ac:dyDescent="0.25">
      <c r="B833" s="154"/>
      <c r="C833" s="154"/>
      <c r="D833" s="154"/>
      <c r="E833" s="154"/>
      <c r="F833" s="154"/>
      <c r="G833" s="154"/>
      <c r="H833" s="154"/>
      <c r="I833" s="154"/>
      <c r="J833" s="154"/>
      <c r="K833" s="154"/>
      <c r="L833" s="154"/>
      <c r="M833" s="154"/>
      <c r="N833" s="154"/>
    </row>
    <row r="834" spans="2:14" x14ac:dyDescent="0.25">
      <c r="B834" s="154"/>
      <c r="C834" s="154"/>
      <c r="D834" s="154"/>
      <c r="E834" s="154"/>
      <c r="F834" s="154"/>
      <c r="G834" s="154"/>
      <c r="H834" s="154"/>
      <c r="I834" s="154"/>
      <c r="J834" s="154"/>
      <c r="K834" s="154"/>
      <c r="L834" s="154"/>
      <c r="M834" s="154"/>
      <c r="N834" s="154"/>
    </row>
    <row r="835" spans="2:14" x14ac:dyDescent="0.25">
      <c r="B835" s="154"/>
      <c r="C835" s="154"/>
      <c r="D835" s="154"/>
      <c r="E835" s="154"/>
      <c r="F835" s="154"/>
      <c r="G835" s="154"/>
      <c r="H835" s="154"/>
      <c r="I835" s="154"/>
      <c r="J835" s="154"/>
      <c r="K835" s="154"/>
      <c r="L835" s="154"/>
      <c r="M835" s="154"/>
      <c r="N835" s="154"/>
    </row>
    <row r="836" spans="2:14" x14ac:dyDescent="0.25">
      <c r="B836" s="154"/>
      <c r="C836" s="154"/>
      <c r="D836" s="154"/>
      <c r="E836" s="154"/>
      <c r="F836" s="154"/>
      <c r="G836" s="154"/>
      <c r="H836" s="154"/>
      <c r="I836" s="154"/>
      <c r="J836" s="154"/>
      <c r="K836" s="154"/>
      <c r="L836" s="154"/>
      <c r="M836" s="154"/>
      <c r="N836" s="154"/>
    </row>
    <row r="837" spans="2:14" x14ac:dyDescent="0.25">
      <c r="B837" s="154"/>
      <c r="C837" s="154"/>
      <c r="D837" s="154"/>
      <c r="E837" s="154"/>
      <c r="F837" s="154"/>
      <c r="G837" s="154"/>
      <c r="H837" s="154"/>
      <c r="I837" s="154"/>
      <c r="J837" s="154"/>
      <c r="K837" s="154"/>
      <c r="L837" s="154"/>
      <c r="M837" s="154"/>
      <c r="N837" s="154"/>
    </row>
    <row r="838" spans="2:14" x14ac:dyDescent="0.25">
      <c r="B838" s="154"/>
      <c r="C838" s="154"/>
      <c r="D838" s="154"/>
      <c r="E838" s="154"/>
      <c r="F838" s="154"/>
      <c r="G838" s="154"/>
      <c r="H838" s="154"/>
      <c r="I838" s="154"/>
      <c r="J838" s="154"/>
      <c r="K838" s="154"/>
      <c r="L838" s="154"/>
      <c r="M838" s="154"/>
      <c r="N838" s="154"/>
    </row>
    <row r="839" spans="2:14" x14ac:dyDescent="0.25">
      <c r="B839" s="154"/>
      <c r="C839" s="154"/>
      <c r="D839" s="154"/>
      <c r="E839" s="154"/>
      <c r="F839" s="154"/>
      <c r="G839" s="154"/>
      <c r="H839" s="154"/>
      <c r="I839" s="154"/>
      <c r="J839" s="154"/>
      <c r="K839" s="154"/>
      <c r="L839" s="154"/>
      <c r="M839" s="154"/>
      <c r="N839" s="154"/>
    </row>
    <row r="840" spans="2:14" x14ac:dyDescent="0.25">
      <c r="B840" s="154"/>
      <c r="C840" s="154"/>
      <c r="D840" s="154"/>
      <c r="E840" s="154"/>
      <c r="F840" s="154"/>
      <c r="G840" s="154"/>
      <c r="H840" s="154"/>
      <c r="I840" s="154"/>
      <c r="J840" s="154"/>
      <c r="K840" s="154"/>
      <c r="L840" s="154"/>
      <c r="M840" s="154"/>
      <c r="N840" s="154"/>
    </row>
    <row r="841" spans="2:14" x14ac:dyDescent="0.25">
      <c r="B841" s="154"/>
      <c r="C841" s="154"/>
      <c r="D841" s="154"/>
      <c r="E841" s="154"/>
      <c r="F841" s="154"/>
      <c r="G841" s="154"/>
      <c r="H841" s="154"/>
      <c r="I841" s="154"/>
      <c r="J841" s="154"/>
      <c r="K841" s="154"/>
      <c r="L841" s="154"/>
      <c r="M841" s="154"/>
      <c r="N841" s="154"/>
    </row>
    <row r="842" spans="2:14" x14ac:dyDescent="0.25">
      <c r="B842" s="154"/>
      <c r="C842" s="154"/>
      <c r="D842" s="154"/>
      <c r="E842" s="154"/>
      <c r="F842" s="154"/>
      <c r="G842" s="154"/>
      <c r="H842" s="154"/>
      <c r="I842" s="154"/>
      <c r="J842" s="154"/>
      <c r="K842" s="154"/>
      <c r="L842" s="154"/>
      <c r="M842" s="154"/>
      <c r="N842" s="154"/>
    </row>
    <row r="843" spans="2:14" x14ac:dyDescent="0.25">
      <c r="B843" s="154"/>
      <c r="C843" s="154"/>
      <c r="D843" s="154"/>
      <c r="E843" s="154"/>
      <c r="F843" s="154"/>
      <c r="G843" s="154"/>
      <c r="H843" s="154"/>
      <c r="I843" s="154"/>
      <c r="J843" s="154"/>
      <c r="K843" s="154"/>
      <c r="L843" s="154"/>
      <c r="M843" s="154"/>
      <c r="N843" s="154"/>
    </row>
    <row r="844" spans="2:14" x14ac:dyDescent="0.25">
      <c r="B844" s="154"/>
      <c r="C844" s="154"/>
      <c r="D844" s="154"/>
      <c r="E844" s="154"/>
      <c r="F844" s="154"/>
      <c r="G844" s="154"/>
      <c r="H844" s="154"/>
      <c r="I844" s="154"/>
      <c r="J844" s="154"/>
      <c r="K844" s="154"/>
      <c r="L844" s="154"/>
      <c r="M844" s="154"/>
      <c r="N844" s="154"/>
    </row>
    <row r="845" spans="2:14" x14ac:dyDescent="0.25">
      <c r="B845" s="154"/>
      <c r="C845" s="154"/>
      <c r="D845" s="154"/>
      <c r="E845" s="154"/>
      <c r="F845" s="154"/>
      <c r="G845" s="154"/>
      <c r="H845" s="154"/>
      <c r="I845" s="154"/>
      <c r="J845" s="154"/>
      <c r="K845" s="154"/>
      <c r="L845" s="154"/>
      <c r="M845" s="154"/>
      <c r="N845" s="154"/>
    </row>
    <row r="846" spans="2:14" x14ac:dyDescent="0.25">
      <c r="B846" s="154"/>
      <c r="C846" s="154"/>
      <c r="D846" s="154"/>
      <c r="E846" s="154"/>
      <c r="F846" s="154"/>
      <c r="G846" s="154"/>
      <c r="H846" s="154"/>
      <c r="I846" s="154"/>
      <c r="J846" s="154"/>
      <c r="K846" s="154"/>
      <c r="L846" s="154"/>
      <c r="M846" s="154"/>
      <c r="N846" s="154"/>
    </row>
    <row r="847" spans="2:14" x14ac:dyDescent="0.25">
      <c r="B847" s="154"/>
      <c r="C847" s="154"/>
      <c r="D847" s="154"/>
      <c r="E847" s="154"/>
      <c r="F847" s="154"/>
      <c r="G847" s="154"/>
      <c r="H847" s="154"/>
      <c r="I847" s="154"/>
      <c r="J847" s="154"/>
      <c r="K847" s="154"/>
      <c r="L847" s="154"/>
      <c r="M847" s="154"/>
      <c r="N847" s="154"/>
    </row>
    <row r="848" spans="2:14" x14ac:dyDescent="0.25">
      <c r="B848" s="154"/>
      <c r="C848" s="154"/>
      <c r="D848" s="154"/>
      <c r="E848" s="154"/>
      <c r="F848" s="154"/>
      <c r="G848" s="154"/>
      <c r="H848" s="154"/>
      <c r="I848" s="154"/>
      <c r="J848" s="154"/>
      <c r="K848" s="154"/>
      <c r="L848" s="154"/>
      <c r="M848" s="154"/>
      <c r="N848" s="154"/>
    </row>
    <row r="849" spans="2:14" x14ac:dyDescent="0.25">
      <c r="B849" s="154"/>
      <c r="C849" s="154"/>
      <c r="D849" s="154"/>
      <c r="E849" s="154"/>
      <c r="F849" s="154"/>
      <c r="G849" s="154"/>
      <c r="H849" s="154"/>
      <c r="I849" s="154"/>
      <c r="J849" s="154"/>
      <c r="K849" s="154"/>
      <c r="L849" s="154"/>
      <c r="M849" s="154"/>
      <c r="N849" s="154"/>
    </row>
    <row r="850" spans="2:14" x14ac:dyDescent="0.25">
      <c r="B850" s="154"/>
      <c r="C850" s="154"/>
      <c r="D850" s="154"/>
      <c r="E850" s="154"/>
      <c r="F850" s="154"/>
      <c r="G850" s="154"/>
      <c r="H850" s="154"/>
      <c r="I850" s="154"/>
      <c r="J850" s="154"/>
      <c r="K850" s="154"/>
      <c r="L850" s="154"/>
      <c r="M850" s="154"/>
      <c r="N850" s="154"/>
    </row>
    <row r="851" spans="2:14" x14ac:dyDescent="0.25">
      <c r="B851" s="154"/>
      <c r="C851" s="154"/>
      <c r="D851" s="154"/>
      <c r="E851" s="154"/>
      <c r="F851" s="154"/>
      <c r="G851" s="154"/>
      <c r="H851" s="154"/>
      <c r="I851" s="154"/>
      <c r="J851" s="154"/>
      <c r="K851" s="154"/>
      <c r="L851" s="154"/>
      <c r="M851" s="154"/>
      <c r="N851" s="154"/>
    </row>
    <row r="852" spans="2:14" x14ac:dyDescent="0.25">
      <c r="B852" s="154"/>
      <c r="C852" s="154"/>
      <c r="D852" s="154"/>
      <c r="E852" s="154"/>
      <c r="F852" s="154"/>
      <c r="G852" s="154"/>
      <c r="H852" s="154"/>
      <c r="I852" s="154"/>
      <c r="J852" s="154"/>
      <c r="K852" s="154"/>
      <c r="L852" s="154"/>
      <c r="M852" s="154"/>
      <c r="N852" s="154"/>
    </row>
    <row r="853" spans="2:14" x14ac:dyDescent="0.25">
      <c r="B853" s="154"/>
      <c r="C853" s="154"/>
      <c r="D853" s="154"/>
      <c r="E853" s="154"/>
      <c r="F853" s="154"/>
      <c r="G853" s="154"/>
      <c r="H853" s="154"/>
      <c r="I853" s="154"/>
      <c r="J853" s="154"/>
      <c r="K853" s="154"/>
      <c r="L853" s="154"/>
      <c r="M853" s="154"/>
      <c r="N853" s="154"/>
    </row>
    <row r="854" spans="2:14" x14ac:dyDescent="0.25">
      <c r="B854" s="154"/>
      <c r="C854" s="154"/>
      <c r="D854" s="154"/>
      <c r="E854" s="154"/>
      <c r="F854" s="154"/>
      <c r="G854" s="154"/>
      <c r="H854" s="154"/>
      <c r="I854" s="154"/>
      <c r="J854" s="154"/>
      <c r="K854" s="154"/>
      <c r="L854" s="154"/>
      <c r="M854" s="154"/>
      <c r="N854" s="154"/>
    </row>
    <row r="855" spans="2:14" x14ac:dyDescent="0.25">
      <c r="B855" s="154"/>
      <c r="C855" s="154"/>
      <c r="D855" s="154"/>
      <c r="E855" s="154"/>
      <c r="F855" s="154"/>
      <c r="G855" s="154"/>
      <c r="H855" s="154"/>
      <c r="I855" s="154"/>
      <c r="J855" s="154"/>
      <c r="K855" s="154"/>
      <c r="L855" s="154"/>
      <c r="M855" s="154"/>
      <c r="N855" s="154"/>
    </row>
    <row r="856" spans="2:14" x14ac:dyDescent="0.25">
      <c r="B856" s="154"/>
      <c r="C856" s="154"/>
      <c r="D856" s="154"/>
      <c r="E856" s="154"/>
      <c r="F856" s="154"/>
      <c r="G856" s="154"/>
      <c r="H856" s="154"/>
      <c r="I856" s="154"/>
      <c r="J856" s="154"/>
      <c r="K856" s="154"/>
      <c r="L856" s="154"/>
      <c r="M856" s="154"/>
      <c r="N856" s="154"/>
    </row>
    <row r="857" spans="2:14" x14ac:dyDescent="0.25">
      <c r="B857" s="154"/>
      <c r="C857" s="154"/>
      <c r="D857" s="154"/>
      <c r="E857" s="154"/>
      <c r="F857" s="154"/>
      <c r="G857" s="154"/>
      <c r="H857" s="154"/>
      <c r="I857" s="154"/>
      <c r="J857" s="154"/>
      <c r="K857" s="154"/>
      <c r="L857" s="154"/>
      <c r="M857" s="154"/>
      <c r="N857" s="154"/>
    </row>
    <row r="858" spans="2:14" x14ac:dyDescent="0.25">
      <c r="B858" s="154"/>
      <c r="C858" s="154"/>
      <c r="D858" s="154"/>
      <c r="E858" s="154"/>
      <c r="F858" s="154"/>
      <c r="G858" s="154"/>
      <c r="H858" s="154"/>
      <c r="I858" s="154"/>
      <c r="J858" s="154"/>
      <c r="K858" s="154"/>
      <c r="L858" s="154"/>
      <c r="M858" s="154"/>
      <c r="N858" s="154"/>
    </row>
    <row r="859" spans="2:14" x14ac:dyDescent="0.25">
      <c r="B859" s="154"/>
      <c r="C859" s="154"/>
      <c r="D859" s="154"/>
      <c r="E859" s="154"/>
      <c r="F859" s="154"/>
      <c r="G859" s="154"/>
      <c r="H859" s="154"/>
      <c r="I859" s="154"/>
      <c r="J859" s="154"/>
      <c r="K859" s="154"/>
      <c r="L859" s="154"/>
      <c r="M859" s="154"/>
      <c r="N859" s="154"/>
    </row>
    <row r="860" spans="2:14" x14ac:dyDescent="0.25">
      <c r="B860" s="154"/>
      <c r="C860" s="154"/>
      <c r="D860" s="154"/>
      <c r="E860" s="154"/>
      <c r="F860" s="154"/>
      <c r="G860" s="154"/>
      <c r="H860" s="154"/>
      <c r="I860" s="154"/>
      <c r="J860" s="154"/>
      <c r="K860" s="154"/>
      <c r="L860" s="154"/>
      <c r="M860" s="154"/>
      <c r="N860" s="154"/>
    </row>
    <row r="861" spans="2:14" x14ac:dyDescent="0.25">
      <c r="B861" s="154"/>
      <c r="C861" s="154"/>
      <c r="D861" s="154"/>
      <c r="E861" s="154"/>
      <c r="F861" s="154"/>
      <c r="G861" s="154"/>
      <c r="H861" s="154"/>
      <c r="I861" s="154"/>
      <c r="J861" s="154"/>
      <c r="K861" s="154"/>
      <c r="L861" s="154"/>
      <c r="M861" s="154"/>
      <c r="N861" s="154"/>
    </row>
    <row r="862" spans="2:14" x14ac:dyDescent="0.25">
      <c r="B862" s="154"/>
      <c r="C862" s="154"/>
      <c r="D862" s="154"/>
      <c r="E862" s="154"/>
      <c r="F862" s="154"/>
      <c r="G862" s="154"/>
      <c r="H862" s="154"/>
      <c r="I862" s="154"/>
      <c r="J862" s="154"/>
      <c r="K862" s="154"/>
      <c r="L862" s="154"/>
      <c r="M862" s="154"/>
      <c r="N862" s="154"/>
    </row>
    <row r="863" spans="2:14" x14ac:dyDescent="0.25">
      <c r="B863" s="154"/>
      <c r="C863" s="154"/>
      <c r="D863" s="154"/>
      <c r="E863" s="154"/>
      <c r="F863" s="154"/>
      <c r="G863" s="154"/>
      <c r="H863" s="154"/>
      <c r="I863" s="154"/>
      <c r="J863" s="154"/>
      <c r="K863" s="154"/>
      <c r="L863" s="154"/>
      <c r="M863" s="154"/>
      <c r="N863" s="154"/>
    </row>
    <row r="864" spans="2:14" x14ac:dyDescent="0.25">
      <c r="B864" s="154"/>
      <c r="C864" s="154"/>
      <c r="D864" s="154"/>
      <c r="E864" s="154"/>
      <c r="F864" s="154"/>
      <c r="G864" s="154"/>
      <c r="H864" s="154"/>
      <c r="I864" s="154"/>
      <c r="J864" s="154"/>
      <c r="K864" s="154"/>
      <c r="L864" s="154"/>
      <c r="M864" s="154"/>
      <c r="N864" s="154"/>
    </row>
    <row r="865" spans="2:14" x14ac:dyDescent="0.25">
      <c r="B865" s="154"/>
      <c r="C865" s="154"/>
      <c r="D865" s="154"/>
      <c r="E865" s="154"/>
      <c r="F865" s="154"/>
      <c r="G865" s="154"/>
      <c r="H865" s="154"/>
      <c r="I865" s="154"/>
      <c r="J865" s="154"/>
      <c r="K865" s="154"/>
      <c r="L865" s="154"/>
      <c r="M865" s="154"/>
      <c r="N865" s="154"/>
    </row>
    <row r="866" spans="2:14" x14ac:dyDescent="0.25">
      <c r="B866" s="154"/>
      <c r="C866" s="154"/>
      <c r="D866" s="154"/>
      <c r="E866" s="154"/>
      <c r="F866" s="154"/>
      <c r="G866" s="154"/>
      <c r="H866" s="154"/>
      <c r="I866" s="154"/>
      <c r="J866" s="154"/>
      <c r="K866" s="154"/>
      <c r="L866" s="154"/>
      <c r="M866" s="154"/>
      <c r="N866" s="154"/>
    </row>
    <row r="867" spans="2:14" x14ac:dyDescent="0.25">
      <c r="B867" s="154"/>
      <c r="C867" s="154"/>
      <c r="D867" s="154"/>
      <c r="E867" s="154"/>
      <c r="F867" s="154"/>
      <c r="G867" s="154"/>
      <c r="H867" s="154"/>
      <c r="I867" s="154"/>
      <c r="J867" s="154"/>
      <c r="K867" s="154"/>
      <c r="L867" s="154"/>
      <c r="M867" s="154"/>
      <c r="N867" s="154"/>
    </row>
    <row r="868" spans="2:14" x14ac:dyDescent="0.25">
      <c r="B868" s="154"/>
      <c r="C868" s="154"/>
      <c r="D868" s="154"/>
      <c r="E868" s="154"/>
      <c r="F868" s="154"/>
      <c r="G868" s="154"/>
      <c r="H868" s="154"/>
      <c r="I868" s="154"/>
      <c r="J868" s="154"/>
      <c r="K868" s="154"/>
      <c r="L868" s="154"/>
      <c r="M868" s="154"/>
      <c r="N868" s="154"/>
    </row>
    <row r="869" spans="2:14" x14ac:dyDescent="0.25">
      <c r="B869" s="154"/>
      <c r="C869" s="154"/>
      <c r="D869" s="154"/>
      <c r="E869" s="154"/>
      <c r="F869" s="154"/>
      <c r="G869" s="154"/>
      <c r="H869" s="154"/>
      <c r="I869" s="154"/>
      <c r="J869" s="154"/>
      <c r="K869" s="154"/>
      <c r="L869" s="154"/>
      <c r="M869" s="154"/>
      <c r="N869" s="154"/>
    </row>
    <row r="870" spans="2:14" x14ac:dyDescent="0.25">
      <c r="B870" s="154"/>
      <c r="C870" s="154"/>
      <c r="D870" s="154"/>
      <c r="E870" s="154"/>
      <c r="F870" s="154"/>
      <c r="G870" s="154"/>
      <c r="H870" s="154"/>
      <c r="I870" s="154"/>
      <c r="J870" s="154"/>
      <c r="K870" s="154"/>
      <c r="L870" s="154"/>
      <c r="M870" s="154"/>
      <c r="N870" s="154"/>
    </row>
    <row r="871" spans="2:14" x14ac:dyDescent="0.25">
      <c r="B871" s="154"/>
      <c r="C871" s="154"/>
      <c r="D871" s="154"/>
      <c r="E871" s="154"/>
      <c r="F871" s="154"/>
      <c r="G871" s="154"/>
      <c r="H871" s="154"/>
      <c r="I871" s="154"/>
      <c r="J871" s="154"/>
      <c r="K871" s="154"/>
      <c r="L871" s="154"/>
      <c r="M871" s="154"/>
      <c r="N871" s="154"/>
    </row>
    <row r="872" spans="2:14" x14ac:dyDescent="0.25">
      <c r="B872" s="154"/>
      <c r="C872" s="154"/>
      <c r="D872" s="154"/>
      <c r="E872" s="154"/>
      <c r="F872" s="154"/>
      <c r="G872" s="154"/>
      <c r="H872" s="154"/>
      <c r="I872" s="154"/>
      <c r="J872" s="154"/>
      <c r="K872" s="154"/>
      <c r="L872" s="154"/>
      <c r="M872" s="154"/>
      <c r="N872" s="154"/>
    </row>
    <row r="873" spans="2:14" x14ac:dyDescent="0.25">
      <c r="B873" s="154"/>
      <c r="C873" s="154"/>
      <c r="D873" s="154"/>
      <c r="E873" s="154"/>
      <c r="F873" s="154"/>
      <c r="G873" s="154"/>
      <c r="H873" s="154"/>
      <c r="I873" s="154"/>
      <c r="J873" s="154"/>
      <c r="K873" s="154"/>
      <c r="L873" s="154"/>
      <c r="M873" s="154"/>
      <c r="N873" s="154"/>
    </row>
    <row r="874" spans="2:14" x14ac:dyDescent="0.25">
      <c r="B874" s="154"/>
      <c r="C874" s="154"/>
      <c r="D874" s="154"/>
      <c r="E874" s="154"/>
      <c r="F874" s="154"/>
      <c r="G874" s="154"/>
      <c r="H874" s="154"/>
      <c r="I874" s="154"/>
      <c r="J874" s="154"/>
      <c r="K874" s="154"/>
      <c r="L874" s="154"/>
      <c r="M874" s="154"/>
      <c r="N874" s="154"/>
    </row>
    <row r="875" spans="2:14" x14ac:dyDescent="0.25">
      <c r="B875" s="154"/>
      <c r="C875" s="154"/>
      <c r="D875" s="154"/>
      <c r="E875" s="154"/>
      <c r="F875" s="154"/>
      <c r="G875" s="154"/>
      <c r="H875" s="154"/>
      <c r="I875" s="154"/>
      <c r="J875" s="154"/>
      <c r="K875" s="154"/>
      <c r="L875" s="154"/>
      <c r="M875" s="154"/>
      <c r="N875" s="154"/>
    </row>
    <row r="876" spans="2:14" x14ac:dyDescent="0.25">
      <c r="B876" s="154"/>
      <c r="C876" s="154"/>
      <c r="D876" s="154"/>
      <c r="E876" s="154"/>
      <c r="F876" s="154"/>
      <c r="G876" s="154"/>
      <c r="H876" s="154"/>
      <c r="I876" s="154"/>
      <c r="J876" s="154"/>
      <c r="K876" s="154"/>
      <c r="L876" s="154"/>
      <c r="M876" s="154"/>
      <c r="N876" s="154"/>
    </row>
    <row r="877" spans="2:14" x14ac:dyDescent="0.25">
      <c r="B877" s="154"/>
      <c r="C877" s="154"/>
      <c r="D877" s="154"/>
      <c r="E877" s="154"/>
      <c r="F877" s="154"/>
      <c r="G877" s="154"/>
      <c r="H877" s="154"/>
      <c r="I877" s="154"/>
      <c r="J877" s="154"/>
      <c r="K877" s="154"/>
      <c r="L877" s="154"/>
      <c r="M877" s="154"/>
      <c r="N877" s="154"/>
    </row>
    <row r="878" spans="2:14" x14ac:dyDescent="0.25">
      <c r="B878" s="154"/>
      <c r="C878" s="154"/>
      <c r="D878" s="154"/>
      <c r="E878" s="154"/>
      <c r="F878" s="154"/>
      <c r="G878" s="154"/>
      <c r="H878" s="154"/>
      <c r="I878" s="154"/>
      <c r="J878" s="154"/>
      <c r="K878" s="154"/>
      <c r="L878" s="154"/>
      <c r="M878" s="154"/>
      <c r="N878" s="154"/>
    </row>
    <row r="879" spans="2:14" x14ac:dyDescent="0.25">
      <c r="B879" s="154"/>
      <c r="C879" s="154"/>
      <c r="D879" s="154"/>
      <c r="E879" s="154"/>
      <c r="F879" s="154"/>
      <c r="G879" s="154"/>
      <c r="H879" s="154"/>
      <c r="I879" s="154"/>
      <c r="J879" s="154"/>
      <c r="K879" s="154"/>
      <c r="L879" s="154"/>
      <c r="M879" s="154"/>
      <c r="N879" s="154"/>
    </row>
    <row r="880" spans="2:14" x14ac:dyDescent="0.25">
      <c r="B880" s="154"/>
      <c r="C880" s="154"/>
      <c r="D880" s="154"/>
      <c r="E880" s="154"/>
      <c r="F880" s="154"/>
      <c r="G880" s="154"/>
      <c r="H880" s="154"/>
      <c r="I880" s="154"/>
      <c r="J880" s="154"/>
      <c r="K880" s="154"/>
      <c r="L880" s="154"/>
      <c r="M880" s="154"/>
      <c r="N880" s="154"/>
    </row>
    <row r="881" spans="2:14" x14ac:dyDescent="0.25">
      <c r="B881" s="154"/>
      <c r="C881" s="154"/>
      <c r="D881" s="154"/>
      <c r="E881" s="154"/>
      <c r="F881" s="154"/>
      <c r="G881" s="154"/>
      <c r="H881" s="154"/>
      <c r="I881" s="154"/>
      <c r="J881" s="154"/>
      <c r="K881" s="154"/>
      <c r="L881" s="154"/>
      <c r="M881" s="154"/>
      <c r="N881" s="154"/>
    </row>
    <row r="882" spans="2:14" x14ac:dyDescent="0.25">
      <c r="B882" s="154"/>
      <c r="C882" s="154"/>
      <c r="D882" s="154"/>
      <c r="E882" s="154"/>
      <c r="F882" s="154"/>
      <c r="G882" s="154"/>
      <c r="H882" s="154"/>
      <c r="I882" s="154"/>
      <c r="J882" s="154"/>
      <c r="K882" s="154"/>
      <c r="L882" s="154"/>
      <c r="M882" s="154"/>
      <c r="N882" s="154"/>
    </row>
    <row r="883" spans="2:14" x14ac:dyDescent="0.25">
      <c r="B883" s="154"/>
      <c r="C883" s="154"/>
      <c r="D883" s="154"/>
      <c r="E883" s="154"/>
      <c r="F883" s="154"/>
      <c r="G883" s="154"/>
      <c r="H883" s="154"/>
      <c r="I883" s="154"/>
      <c r="J883" s="154"/>
      <c r="K883" s="154"/>
      <c r="L883" s="154"/>
      <c r="M883" s="154"/>
      <c r="N883" s="154"/>
    </row>
    <row r="884" spans="2:14" x14ac:dyDescent="0.25">
      <c r="B884" s="154"/>
      <c r="C884" s="154"/>
      <c r="D884" s="154"/>
      <c r="E884" s="154"/>
      <c r="F884" s="154"/>
      <c r="G884" s="154"/>
      <c r="H884" s="154"/>
      <c r="I884" s="154"/>
      <c r="J884" s="154"/>
      <c r="K884" s="154"/>
      <c r="L884" s="154"/>
      <c r="M884" s="154"/>
      <c r="N884" s="154"/>
    </row>
    <row r="885" spans="2:14" x14ac:dyDescent="0.25">
      <c r="B885" s="154"/>
      <c r="C885" s="154"/>
      <c r="D885" s="154"/>
      <c r="E885" s="154"/>
      <c r="F885" s="154"/>
      <c r="G885" s="154"/>
      <c r="H885" s="154"/>
      <c r="I885" s="154"/>
      <c r="J885" s="154"/>
      <c r="K885" s="154"/>
      <c r="L885" s="154"/>
      <c r="M885" s="154"/>
      <c r="N885" s="154"/>
    </row>
    <row r="886" spans="2:14" x14ac:dyDescent="0.25">
      <c r="B886" s="154"/>
      <c r="C886" s="154"/>
      <c r="D886" s="154"/>
      <c r="E886" s="154"/>
      <c r="F886" s="154"/>
      <c r="G886" s="154"/>
      <c r="H886" s="154"/>
      <c r="I886" s="154"/>
      <c r="J886" s="154"/>
      <c r="K886" s="154"/>
      <c r="L886" s="154"/>
      <c r="M886" s="154"/>
      <c r="N886" s="154"/>
    </row>
    <row r="887" spans="2:14" x14ac:dyDescent="0.25">
      <c r="B887" s="154"/>
      <c r="C887" s="154"/>
      <c r="D887" s="154"/>
      <c r="E887" s="154"/>
      <c r="F887" s="154"/>
      <c r="G887" s="154"/>
      <c r="H887" s="154"/>
      <c r="I887" s="154"/>
      <c r="J887" s="154"/>
      <c r="K887" s="154"/>
      <c r="L887" s="154"/>
      <c r="M887" s="154"/>
      <c r="N887" s="154"/>
    </row>
    <row r="888" spans="2:14" x14ac:dyDescent="0.25">
      <c r="B888" s="154"/>
      <c r="C888" s="154"/>
      <c r="D888" s="154"/>
      <c r="E888" s="154"/>
      <c r="F888" s="154"/>
      <c r="G888" s="154"/>
      <c r="H888" s="154"/>
      <c r="I888" s="154"/>
      <c r="J888" s="154"/>
      <c r="K888" s="154"/>
      <c r="L888" s="154"/>
      <c r="M888" s="154"/>
      <c r="N888" s="154"/>
    </row>
    <row r="889" spans="2:14" x14ac:dyDescent="0.25">
      <c r="B889" s="154"/>
      <c r="C889" s="154"/>
      <c r="D889" s="154"/>
      <c r="E889" s="154"/>
      <c r="F889" s="154"/>
      <c r="G889" s="154"/>
      <c r="H889" s="154"/>
      <c r="I889" s="154"/>
      <c r="J889" s="154"/>
      <c r="K889" s="154"/>
      <c r="L889" s="154"/>
      <c r="M889" s="154"/>
      <c r="N889" s="154"/>
    </row>
    <row r="890" spans="2:14" x14ac:dyDescent="0.25">
      <c r="B890" s="154"/>
      <c r="C890" s="154"/>
      <c r="D890" s="154"/>
      <c r="E890" s="154"/>
      <c r="F890" s="154"/>
      <c r="G890" s="154"/>
      <c r="H890" s="154"/>
      <c r="I890" s="154"/>
      <c r="J890" s="154"/>
      <c r="K890" s="154"/>
      <c r="L890" s="154"/>
      <c r="M890" s="154"/>
      <c r="N890" s="154"/>
    </row>
    <row r="891" spans="2:14" x14ac:dyDescent="0.25">
      <c r="B891" s="154"/>
      <c r="C891" s="154"/>
      <c r="D891" s="154"/>
      <c r="E891" s="154"/>
      <c r="F891" s="154"/>
      <c r="G891" s="154"/>
      <c r="H891" s="154"/>
      <c r="I891" s="154"/>
      <c r="J891" s="154"/>
      <c r="K891" s="154"/>
      <c r="L891" s="154"/>
      <c r="M891" s="154"/>
      <c r="N891" s="154"/>
    </row>
    <row r="892" spans="2:14" x14ac:dyDescent="0.25">
      <c r="B892" s="154"/>
      <c r="C892" s="154"/>
      <c r="D892" s="154"/>
      <c r="E892" s="154"/>
      <c r="F892" s="154"/>
      <c r="G892" s="154"/>
      <c r="H892" s="154"/>
      <c r="I892" s="154"/>
      <c r="J892" s="154"/>
      <c r="K892" s="154"/>
      <c r="L892" s="154"/>
      <c r="M892" s="154"/>
      <c r="N892" s="154"/>
    </row>
    <row r="893" spans="2:14" x14ac:dyDescent="0.25">
      <c r="B893" s="154"/>
      <c r="C893" s="154"/>
      <c r="D893" s="154"/>
      <c r="E893" s="154"/>
      <c r="F893" s="154"/>
      <c r="G893" s="154"/>
      <c r="H893" s="154"/>
      <c r="I893" s="154"/>
      <c r="J893" s="154"/>
      <c r="K893" s="154"/>
      <c r="L893" s="154"/>
      <c r="M893" s="154"/>
      <c r="N893" s="154"/>
    </row>
    <row r="894" spans="2:14" x14ac:dyDescent="0.25">
      <c r="B894" s="154"/>
      <c r="C894" s="154"/>
      <c r="D894" s="154"/>
      <c r="E894" s="154"/>
      <c r="F894" s="154"/>
      <c r="G894" s="154"/>
      <c r="H894" s="154"/>
      <c r="I894" s="154"/>
      <c r="J894" s="154"/>
      <c r="K894" s="154"/>
      <c r="L894" s="154"/>
      <c r="M894" s="154"/>
      <c r="N894" s="154"/>
    </row>
    <row r="895" spans="2:14" x14ac:dyDescent="0.25">
      <c r="B895" s="154"/>
      <c r="C895" s="154"/>
      <c r="D895" s="154"/>
      <c r="E895" s="154"/>
      <c r="F895" s="154"/>
      <c r="G895" s="154"/>
      <c r="H895" s="154"/>
      <c r="I895" s="154"/>
      <c r="J895" s="154"/>
      <c r="K895" s="154"/>
      <c r="L895" s="154"/>
      <c r="M895" s="154"/>
      <c r="N895" s="154"/>
    </row>
    <row r="896" spans="2:14" x14ac:dyDescent="0.25">
      <c r="B896" s="154"/>
      <c r="C896" s="154"/>
      <c r="D896" s="154"/>
      <c r="E896" s="154"/>
      <c r="F896" s="154"/>
      <c r="G896" s="154"/>
      <c r="H896" s="154"/>
      <c r="I896" s="154"/>
      <c r="J896" s="154"/>
      <c r="K896" s="154"/>
      <c r="L896" s="154"/>
      <c r="M896" s="154"/>
      <c r="N896" s="154"/>
    </row>
    <row r="897" spans="2:14" x14ac:dyDescent="0.25">
      <c r="B897" s="154"/>
      <c r="C897" s="154"/>
      <c r="D897" s="154"/>
      <c r="E897" s="154"/>
      <c r="F897" s="154"/>
      <c r="G897" s="154"/>
      <c r="H897" s="154"/>
      <c r="I897" s="154"/>
      <c r="J897" s="154"/>
      <c r="K897" s="154"/>
      <c r="L897" s="154"/>
      <c r="M897" s="154"/>
      <c r="N897" s="154"/>
    </row>
  </sheetData>
  <sheetProtection algorithmName="SHA-512" hashValue="58MmNaKFuiEPBsOxlPcZjJjIcuHKV8zrJzwVCs6YhgLR9KTaItm8t2G96SqmK0YWLPHzZGP5zgPl8mCA3BFifw==" saltValue="fPBVSwLUnH4os2OSjckgBA==" spinCount="100000" sheet="1" formatColumns="0" formatRows="0"/>
  <mergeCells count="15">
    <mergeCell ref="E74:H74"/>
    <mergeCell ref="A72:K72"/>
    <mergeCell ref="B68:H68"/>
    <mergeCell ref="N14:O14"/>
    <mergeCell ref="R14:S14"/>
    <mergeCell ref="N54:O54"/>
    <mergeCell ref="R54:S54"/>
    <mergeCell ref="B28:H28"/>
    <mergeCell ref="B45:H45"/>
    <mergeCell ref="A49:L49"/>
    <mergeCell ref="B3:C3"/>
    <mergeCell ref="A9:L9"/>
    <mergeCell ref="A33:L33"/>
    <mergeCell ref="B43:G43"/>
    <mergeCell ref="B44:G44"/>
  </mergeCells>
  <conditionalFormatting sqref="L28">
    <cfRule type="cellIs" dxfId="28" priority="1" operator="greaterThan">
      <formula>0</formula>
    </cfRule>
  </conditionalFormatting>
  <conditionalFormatting sqref="L45">
    <cfRule type="cellIs" dxfId="27" priority="2" operator="greaterThan">
      <formula>0</formula>
    </cfRule>
  </conditionalFormatting>
  <conditionalFormatting sqref="L68">
    <cfRule type="cellIs" dxfId="26" priority="3" operator="greaterThan">
      <formula>0</formula>
    </cfRule>
  </conditionalFormatting>
  <hyperlinks>
    <hyperlink ref="A6" location="Instructions!A1" display="Go to Instructions Tab" xr:uid="{00000000-0004-0000-0300-000000000000}"/>
  </hyperlinks>
  <pageMargins left="0.25" right="0.2" top="0.25" bottom="0.25" header="0.3" footer="0.3"/>
  <pageSetup scale="54" fitToHeight="0" orientation="landscape" r:id="rId1"/>
  <headerFooter>
    <oddFooter>&amp;LFY23 Commerce WorkFirst Attachment H-2&amp;C&amp;A&amp;R&amp;P</oddFooter>
  </headerFooter>
  <ignoredErrors>
    <ignoredError sqref="L14 L54"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285"/>
  <sheetViews>
    <sheetView showZeros="0" zoomScaleNormal="100" zoomScaleSheetLayoutView="70" zoomScalePageLayoutView="55" workbookViewId="0">
      <selection activeCell="F13" sqref="F13"/>
    </sheetView>
  </sheetViews>
  <sheetFormatPr defaultColWidth="5.28515625" defaultRowHeight="15.75" x14ac:dyDescent="0.25"/>
  <cols>
    <col min="1" max="1" width="21.28515625" style="182" customWidth="1"/>
    <col min="2" max="2" width="25.5703125" style="182" customWidth="1"/>
    <col min="3" max="3" width="16.85546875" style="182" customWidth="1"/>
    <col min="4" max="4" width="29.85546875" style="182" customWidth="1"/>
    <col min="5" max="5" width="26.28515625" style="182" customWidth="1"/>
    <col min="6" max="6" width="22" style="182" customWidth="1"/>
    <col min="7" max="7" width="20.42578125" style="182" customWidth="1"/>
    <col min="8" max="8" width="13.7109375" style="182" customWidth="1"/>
    <col min="9" max="9" width="11.5703125" style="182" customWidth="1"/>
    <col min="10" max="10" width="14.28515625" style="182" customWidth="1"/>
    <col min="11" max="11" width="20.7109375" style="187" bestFit="1" customWidth="1"/>
    <col min="12" max="12" width="51" style="186" customWidth="1"/>
    <col min="13" max="13" width="23.28515625" style="182" customWidth="1"/>
    <col min="14" max="16384" width="5.28515625" style="182"/>
  </cols>
  <sheetData>
    <row r="1" spans="1:12" ht="20.100000000000001" customHeight="1" x14ac:dyDescent="0.3">
      <c r="A1" s="181" t="s">
        <v>60</v>
      </c>
      <c r="B1" s="345">
        <f>'A-19 PPTs Reimb'!B1</f>
        <v>0</v>
      </c>
      <c r="C1" s="339"/>
      <c r="D1" s="339"/>
      <c r="E1" s="339"/>
      <c r="F1" s="339"/>
      <c r="G1" s="183"/>
      <c r="H1" s="183"/>
      <c r="J1" s="184" t="str">
        <f>'Office Use only'!B2</f>
        <v>Attachment H-1</v>
      </c>
      <c r="K1" s="185"/>
    </row>
    <row r="2" spans="1:12" ht="20.100000000000001" customHeight="1" x14ac:dyDescent="0.25">
      <c r="A2" s="181" t="s">
        <v>14</v>
      </c>
      <c r="B2" s="188">
        <f>'A-19 PPTs Reimb'!B2</f>
        <v>0</v>
      </c>
      <c r="C2" s="305"/>
      <c r="D2" s="305"/>
      <c r="E2" s="305"/>
      <c r="F2" s="305"/>
      <c r="G2" s="183"/>
      <c r="H2" s="183"/>
    </row>
    <row r="3" spans="1:12" ht="20.100000000000001" customHeight="1" x14ac:dyDescent="0.25">
      <c r="A3" s="181" t="s">
        <v>116</v>
      </c>
      <c r="B3" s="341">
        <f>'A-19 PPTs Reimb'!B3</f>
        <v>0</v>
      </c>
      <c r="C3" s="340"/>
      <c r="D3" s="340"/>
      <c r="E3" s="340"/>
      <c r="F3" s="340"/>
      <c r="G3" s="183"/>
      <c r="H3" s="183"/>
    </row>
    <row r="4" spans="1:12" ht="20.100000000000001" customHeight="1" x14ac:dyDescent="0.25">
      <c r="A4" s="181" t="s">
        <v>3</v>
      </c>
      <c r="B4" s="346">
        <f>'A-19 PPTs Reimb'!B4</f>
        <v>0</v>
      </c>
      <c r="C4" s="342"/>
      <c r="D4" s="342"/>
      <c r="E4" s="342"/>
      <c r="F4" s="342"/>
      <c r="G4" s="183"/>
      <c r="H4" s="183"/>
    </row>
    <row r="5" spans="1:12" ht="14.1" customHeight="1" x14ac:dyDescent="0.25">
      <c r="A5" s="181"/>
      <c r="B5" s="188"/>
      <c r="C5" s="189"/>
      <c r="D5" s="189"/>
      <c r="E5" s="189"/>
      <c r="F5" s="183"/>
      <c r="G5" s="183"/>
      <c r="H5" s="183"/>
    </row>
    <row r="6" spans="1:12" ht="14.1" customHeight="1" x14ac:dyDescent="0.25">
      <c r="A6" s="551" t="s">
        <v>120</v>
      </c>
      <c r="B6" s="188"/>
      <c r="C6" s="189"/>
      <c r="D6" s="189"/>
      <c r="E6" s="189"/>
      <c r="F6" s="183"/>
      <c r="G6" s="183"/>
      <c r="H6" s="183"/>
    </row>
    <row r="7" spans="1:12" ht="14.1" customHeight="1" x14ac:dyDescent="0.25">
      <c r="A7" s="181"/>
      <c r="B7" s="188"/>
      <c r="C7" s="189"/>
      <c r="D7" s="189"/>
      <c r="E7" s="189"/>
      <c r="F7" s="183"/>
      <c r="G7" s="183"/>
      <c r="H7" s="183"/>
    </row>
    <row r="8" spans="1:12" ht="14.1" customHeight="1" x14ac:dyDescent="0.25">
      <c r="A8" s="181"/>
      <c r="B8" s="188"/>
      <c r="C8" s="189"/>
      <c r="D8" s="189"/>
      <c r="E8" s="189"/>
      <c r="F8" s="183"/>
      <c r="G8" s="183"/>
      <c r="H8" s="183"/>
    </row>
    <row r="9" spans="1:12" ht="20.25" x14ac:dyDescent="0.3">
      <c r="A9" s="671" t="s">
        <v>79</v>
      </c>
      <c r="B9" s="671"/>
      <c r="C9" s="671"/>
      <c r="D9" s="671"/>
      <c r="E9" s="671"/>
      <c r="F9" s="671"/>
      <c r="G9" s="671"/>
      <c r="H9" s="671"/>
      <c r="I9" s="671"/>
      <c r="J9" s="671"/>
      <c r="K9" s="191"/>
      <c r="L9" s="183"/>
    </row>
    <row r="10" spans="1:12" ht="14.25" customHeight="1" thickBot="1" x14ac:dyDescent="0.3">
      <c r="A10" s="192"/>
      <c r="B10" s="192"/>
      <c r="C10" s="192"/>
      <c r="D10" s="192"/>
      <c r="E10" s="192"/>
      <c r="F10" s="192"/>
      <c r="G10" s="192"/>
      <c r="H10" s="192"/>
      <c r="I10" s="192"/>
      <c r="J10" s="192"/>
      <c r="K10" s="193"/>
      <c r="L10" s="183"/>
    </row>
    <row r="11" spans="1:12" s="197" customFormat="1" ht="36.75" customHeight="1" thickBot="1" x14ac:dyDescent="0.35">
      <c r="A11" s="669" t="s">
        <v>59</v>
      </c>
      <c r="B11" s="670"/>
      <c r="C11" s="194">
        <f t="shared" ref="C11:K11" si="0">SUM(C13:C512)</f>
        <v>0</v>
      </c>
      <c r="D11" s="194">
        <f t="shared" si="0"/>
        <v>0</v>
      </c>
      <c r="E11" s="194">
        <f t="shared" si="0"/>
        <v>0</v>
      </c>
      <c r="F11" s="194">
        <f t="shared" si="0"/>
        <v>0</v>
      </c>
      <c r="G11" s="194">
        <f t="shared" si="0"/>
        <v>0</v>
      </c>
      <c r="H11" s="194">
        <f t="shared" si="0"/>
        <v>0</v>
      </c>
      <c r="I11" s="194">
        <f t="shared" si="0"/>
        <v>0</v>
      </c>
      <c r="J11" s="194">
        <f t="shared" si="0"/>
        <v>0</v>
      </c>
      <c r="K11" s="195">
        <f t="shared" si="0"/>
        <v>0</v>
      </c>
      <c r="L11" s="196"/>
    </row>
    <row r="12" spans="1:12" s="201" customFormat="1" ht="81" customHeight="1" thickBot="1" x14ac:dyDescent="0.35">
      <c r="A12" s="198" t="s">
        <v>70</v>
      </c>
      <c r="B12" s="199" t="s">
        <v>25</v>
      </c>
      <c r="C12" s="199" t="s">
        <v>1</v>
      </c>
      <c r="D12" s="199" t="s">
        <v>2</v>
      </c>
      <c r="E12" s="199" t="s">
        <v>0</v>
      </c>
      <c r="F12" s="199" t="s">
        <v>16</v>
      </c>
      <c r="G12" s="199" t="s">
        <v>15</v>
      </c>
      <c r="H12" s="199" t="s">
        <v>4</v>
      </c>
      <c r="I12" s="199" t="s">
        <v>5</v>
      </c>
      <c r="J12" s="199" t="s">
        <v>148</v>
      </c>
      <c r="K12" s="200" t="s">
        <v>183</v>
      </c>
      <c r="L12" s="199" t="s">
        <v>189</v>
      </c>
    </row>
    <row r="13" spans="1:12" s="76" customFormat="1" ht="15" customHeight="1" x14ac:dyDescent="0.25">
      <c r="A13" s="60"/>
      <c r="B13" s="61"/>
      <c r="C13" s="61"/>
      <c r="D13" s="61"/>
      <c r="E13" s="62"/>
      <c r="F13" s="61"/>
      <c r="G13" s="61"/>
      <c r="H13" s="61"/>
      <c r="I13" s="62"/>
      <c r="J13" s="63"/>
      <c r="K13" s="202"/>
      <c r="L13" s="203"/>
    </row>
    <row r="14" spans="1:12" s="76" customFormat="1" ht="15" customHeight="1" x14ac:dyDescent="0.25">
      <c r="A14" s="59"/>
      <c r="B14" s="65"/>
      <c r="C14" s="65"/>
      <c r="D14" s="65"/>
      <c r="E14" s="66"/>
      <c r="F14" s="65"/>
      <c r="G14" s="65"/>
      <c r="H14" s="65"/>
      <c r="I14" s="66"/>
      <c r="J14" s="65"/>
      <c r="K14" s="204"/>
      <c r="L14" s="205"/>
    </row>
    <row r="15" spans="1:12" s="76" customFormat="1" ht="15" customHeight="1" x14ac:dyDescent="0.25">
      <c r="A15" s="59"/>
      <c r="B15" s="65"/>
      <c r="C15" s="65"/>
      <c r="D15" s="65"/>
      <c r="E15" s="66"/>
      <c r="F15" s="65"/>
      <c r="G15" s="65"/>
      <c r="H15" s="65"/>
      <c r="I15" s="66"/>
      <c r="J15" s="65"/>
      <c r="K15" s="204"/>
      <c r="L15" s="205"/>
    </row>
    <row r="16" spans="1:12" s="76" customFormat="1" ht="15" customHeight="1" x14ac:dyDescent="0.25">
      <c r="A16" s="59"/>
      <c r="B16" s="65"/>
      <c r="C16" s="65"/>
      <c r="D16" s="65"/>
      <c r="E16" s="66"/>
      <c r="F16" s="65"/>
      <c r="G16" s="65"/>
      <c r="H16" s="65"/>
      <c r="I16" s="66"/>
      <c r="J16" s="65"/>
      <c r="K16" s="204"/>
      <c r="L16" s="205"/>
    </row>
    <row r="17" spans="1:12" s="76" customFormat="1" ht="15" customHeight="1" x14ac:dyDescent="0.25">
      <c r="A17" s="59"/>
      <c r="B17" s="65"/>
      <c r="C17" s="65"/>
      <c r="D17" s="65"/>
      <c r="E17" s="66"/>
      <c r="F17" s="65"/>
      <c r="G17" s="65"/>
      <c r="H17" s="65"/>
      <c r="I17" s="66"/>
      <c r="J17" s="65"/>
      <c r="K17" s="204"/>
      <c r="L17" s="205"/>
    </row>
    <row r="18" spans="1:12" s="76" customFormat="1" ht="15" customHeight="1" x14ac:dyDescent="0.25">
      <c r="A18" s="59"/>
      <c r="B18" s="65"/>
      <c r="C18" s="65"/>
      <c r="D18" s="65"/>
      <c r="E18" s="66"/>
      <c r="F18" s="65"/>
      <c r="G18" s="65"/>
      <c r="H18" s="65"/>
      <c r="I18" s="66"/>
      <c r="J18" s="65"/>
      <c r="K18" s="204"/>
      <c r="L18" s="205"/>
    </row>
    <row r="19" spans="1:12" s="76" customFormat="1" ht="15" customHeight="1" x14ac:dyDescent="0.25">
      <c r="A19" s="59"/>
      <c r="B19" s="65"/>
      <c r="C19" s="65"/>
      <c r="D19" s="65"/>
      <c r="E19" s="66"/>
      <c r="F19" s="65"/>
      <c r="G19" s="65"/>
      <c r="H19" s="65"/>
      <c r="I19" s="66"/>
      <c r="J19" s="65"/>
      <c r="K19" s="204"/>
      <c r="L19" s="205"/>
    </row>
    <row r="20" spans="1:12" s="76" customFormat="1" ht="15" customHeight="1" x14ac:dyDescent="0.25">
      <c r="A20" s="59"/>
      <c r="B20" s="65"/>
      <c r="C20" s="65"/>
      <c r="D20" s="65"/>
      <c r="E20" s="66"/>
      <c r="F20" s="65"/>
      <c r="G20" s="65"/>
      <c r="H20" s="65"/>
      <c r="I20" s="66"/>
      <c r="J20" s="65"/>
      <c r="K20" s="204"/>
      <c r="L20" s="205"/>
    </row>
    <row r="21" spans="1:12" s="76" customFormat="1" ht="15" customHeight="1" x14ac:dyDescent="0.25">
      <c r="A21" s="59"/>
      <c r="B21" s="65"/>
      <c r="C21" s="65"/>
      <c r="D21" s="65"/>
      <c r="E21" s="66"/>
      <c r="F21" s="65"/>
      <c r="G21" s="65"/>
      <c r="H21" s="65"/>
      <c r="I21" s="66"/>
      <c r="J21" s="65"/>
      <c r="K21" s="204"/>
      <c r="L21" s="205"/>
    </row>
    <row r="22" spans="1:12" s="76" customFormat="1" ht="15" customHeight="1" x14ac:dyDescent="0.25">
      <c r="A22" s="59"/>
      <c r="B22" s="65"/>
      <c r="C22" s="65"/>
      <c r="D22" s="65"/>
      <c r="E22" s="66"/>
      <c r="F22" s="65"/>
      <c r="G22" s="65"/>
      <c r="H22" s="65"/>
      <c r="I22" s="66"/>
      <c r="J22" s="65"/>
      <c r="K22" s="204"/>
      <c r="L22" s="205"/>
    </row>
    <row r="23" spans="1:12" s="76" customFormat="1" ht="15" customHeight="1" x14ac:dyDescent="0.25">
      <c r="A23" s="59"/>
      <c r="B23" s="65"/>
      <c r="C23" s="65"/>
      <c r="D23" s="65"/>
      <c r="E23" s="66"/>
      <c r="F23" s="65"/>
      <c r="G23" s="65"/>
      <c r="H23" s="65"/>
      <c r="I23" s="66"/>
      <c r="J23" s="65"/>
      <c r="K23" s="204"/>
      <c r="L23" s="205"/>
    </row>
    <row r="24" spans="1:12" s="76" customFormat="1" ht="15" customHeight="1" x14ac:dyDescent="0.25">
      <c r="A24" s="59"/>
      <c r="B24" s="65"/>
      <c r="C24" s="65"/>
      <c r="D24" s="65"/>
      <c r="E24" s="66"/>
      <c r="F24" s="65"/>
      <c r="G24" s="65"/>
      <c r="H24" s="65"/>
      <c r="I24" s="66"/>
      <c r="J24" s="65"/>
      <c r="K24" s="204"/>
      <c r="L24" s="205"/>
    </row>
    <row r="25" spans="1:12" s="76" customFormat="1" ht="15" customHeight="1" x14ac:dyDescent="0.25">
      <c r="A25" s="59"/>
      <c r="B25" s="65"/>
      <c r="C25" s="65"/>
      <c r="D25" s="65"/>
      <c r="E25" s="66"/>
      <c r="F25" s="65"/>
      <c r="G25" s="65"/>
      <c r="H25" s="65"/>
      <c r="I25" s="66"/>
      <c r="J25" s="65"/>
      <c r="K25" s="204"/>
      <c r="L25" s="205"/>
    </row>
    <row r="26" spans="1:12" s="76" customFormat="1" ht="15" customHeight="1" x14ac:dyDescent="0.25">
      <c r="A26" s="59"/>
      <c r="B26" s="65"/>
      <c r="C26" s="65"/>
      <c r="D26" s="65"/>
      <c r="E26" s="66"/>
      <c r="F26" s="65"/>
      <c r="G26" s="65"/>
      <c r="H26" s="65"/>
      <c r="I26" s="66"/>
      <c r="J26" s="65"/>
      <c r="K26" s="204"/>
      <c r="L26" s="205"/>
    </row>
    <row r="27" spans="1:12" s="76" customFormat="1" ht="15" customHeight="1" x14ac:dyDescent="0.25">
      <c r="A27" s="59"/>
      <c r="B27" s="65"/>
      <c r="C27" s="65"/>
      <c r="D27" s="65"/>
      <c r="E27" s="66"/>
      <c r="F27" s="65"/>
      <c r="G27" s="65"/>
      <c r="H27" s="65"/>
      <c r="I27" s="66"/>
      <c r="J27" s="65"/>
      <c r="K27" s="204"/>
      <c r="L27" s="205"/>
    </row>
    <row r="28" spans="1:12" s="76" customFormat="1" ht="15" customHeight="1" x14ac:dyDescent="0.25">
      <c r="A28" s="59"/>
      <c r="B28" s="65"/>
      <c r="C28" s="65"/>
      <c r="D28" s="65"/>
      <c r="E28" s="66"/>
      <c r="F28" s="65"/>
      <c r="G28" s="65"/>
      <c r="H28" s="65"/>
      <c r="I28" s="66"/>
      <c r="J28" s="65"/>
      <c r="K28" s="204"/>
      <c r="L28" s="205"/>
    </row>
    <row r="29" spans="1:12" s="76" customFormat="1" ht="15" customHeight="1" x14ac:dyDescent="0.25">
      <c r="A29" s="59"/>
      <c r="B29" s="65"/>
      <c r="C29" s="65"/>
      <c r="D29" s="65"/>
      <c r="E29" s="66"/>
      <c r="F29" s="65"/>
      <c r="G29" s="65"/>
      <c r="H29" s="65"/>
      <c r="I29" s="66"/>
      <c r="J29" s="65"/>
      <c r="K29" s="204"/>
      <c r="L29" s="205"/>
    </row>
    <row r="30" spans="1:12" s="76" customFormat="1" ht="15" customHeight="1" x14ac:dyDescent="0.25">
      <c r="A30" s="59"/>
      <c r="B30" s="65"/>
      <c r="C30" s="65"/>
      <c r="D30" s="65"/>
      <c r="E30" s="66"/>
      <c r="F30" s="65"/>
      <c r="G30" s="65"/>
      <c r="H30" s="65"/>
      <c r="I30" s="66"/>
      <c r="J30" s="65"/>
      <c r="K30" s="204"/>
      <c r="L30" s="205"/>
    </row>
    <row r="31" spans="1:12" s="76" customFormat="1" ht="15" customHeight="1" x14ac:dyDescent="0.25">
      <c r="A31" s="59"/>
      <c r="B31" s="65"/>
      <c r="C31" s="65"/>
      <c r="D31" s="65"/>
      <c r="E31" s="66"/>
      <c r="F31" s="65"/>
      <c r="G31" s="65"/>
      <c r="H31" s="65"/>
      <c r="I31" s="66"/>
      <c r="J31" s="65"/>
      <c r="K31" s="204"/>
      <c r="L31" s="205"/>
    </row>
    <row r="32" spans="1:12" s="76" customFormat="1" ht="15" customHeight="1" x14ac:dyDescent="0.25">
      <c r="A32" s="59"/>
      <c r="B32" s="65"/>
      <c r="C32" s="65"/>
      <c r="D32" s="65"/>
      <c r="E32" s="66"/>
      <c r="F32" s="65"/>
      <c r="G32" s="65"/>
      <c r="H32" s="65"/>
      <c r="I32" s="66"/>
      <c r="J32" s="65"/>
      <c r="K32" s="204"/>
      <c r="L32" s="205"/>
    </row>
    <row r="33" spans="1:12" s="76" customFormat="1" ht="15" customHeight="1" x14ac:dyDescent="0.25">
      <c r="A33" s="59"/>
      <c r="B33" s="65"/>
      <c r="C33" s="65"/>
      <c r="D33" s="65"/>
      <c r="E33" s="66"/>
      <c r="F33" s="65"/>
      <c r="G33" s="65"/>
      <c r="H33" s="65"/>
      <c r="I33" s="66"/>
      <c r="J33" s="65"/>
      <c r="K33" s="204"/>
      <c r="L33" s="205"/>
    </row>
    <row r="34" spans="1:12" s="76" customFormat="1" ht="15" customHeight="1" x14ac:dyDescent="0.25">
      <c r="A34" s="59"/>
      <c r="B34" s="65"/>
      <c r="C34" s="65"/>
      <c r="D34" s="65"/>
      <c r="E34" s="66"/>
      <c r="F34" s="65"/>
      <c r="G34" s="65"/>
      <c r="H34" s="65"/>
      <c r="I34" s="66"/>
      <c r="J34" s="65"/>
      <c r="K34" s="204"/>
      <c r="L34" s="205"/>
    </row>
    <row r="35" spans="1:12" s="76" customFormat="1" ht="15" customHeight="1" x14ac:dyDescent="0.25">
      <c r="A35" s="59"/>
      <c r="B35" s="65"/>
      <c r="C35" s="65"/>
      <c r="D35" s="65"/>
      <c r="E35" s="66"/>
      <c r="F35" s="65"/>
      <c r="G35" s="65"/>
      <c r="H35" s="65"/>
      <c r="I35" s="66"/>
      <c r="J35" s="65"/>
      <c r="K35" s="204"/>
      <c r="L35" s="205"/>
    </row>
    <row r="36" spans="1:12" s="76" customFormat="1" ht="15" customHeight="1" x14ac:dyDescent="0.25">
      <c r="A36" s="59"/>
      <c r="B36" s="65"/>
      <c r="C36" s="65"/>
      <c r="D36" s="65"/>
      <c r="E36" s="66"/>
      <c r="F36" s="65"/>
      <c r="G36" s="65"/>
      <c r="H36" s="65"/>
      <c r="I36" s="66"/>
      <c r="J36" s="65"/>
      <c r="K36" s="204"/>
      <c r="L36" s="205"/>
    </row>
    <row r="37" spans="1:12" s="76" customFormat="1" ht="15" customHeight="1" x14ac:dyDescent="0.25">
      <c r="A37" s="59"/>
      <c r="B37" s="65"/>
      <c r="C37" s="65"/>
      <c r="D37" s="65"/>
      <c r="E37" s="66"/>
      <c r="F37" s="65"/>
      <c r="G37" s="65"/>
      <c r="H37" s="65"/>
      <c r="I37" s="66"/>
      <c r="J37" s="65"/>
      <c r="K37" s="204"/>
      <c r="L37" s="205"/>
    </row>
    <row r="38" spans="1:12" s="76" customFormat="1" ht="15" customHeight="1" x14ac:dyDescent="0.25">
      <c r="A38" s="59"/>
      <c r="B38" s="65"/>
      <c r="C38" s="65"/>
      <c r="D38" s="65"/>
      <c r="E38" s="66"/>
      <c r="F38" s="65"/>
      <c r="G38" s="65"/>
      <c r="H38" s="65"/>
      <c r="I38" s="66"/>
      <c r="J38" s="65"/>
      <c r="K38" s="204"/>
      <c r="L38" s="205"/>
    </row>
    <row r="39" spans="1:12" s="76" customFormat="1" ht="15" customHeight="1" x14ac:dyDescent="0.25">
      <c r="A39" s="59"/>
      <c r="B39" s="65"/>
      <c r="C39" s="65"/>
      <c r="D39" s="65"/>
      <c r="E39" s="66"/>
      <c r="F39" s="65"/>
      <c r="G39" s="65"/>
      <c r="H39" s="65"/>
      <c r="I39" s="66"/>
      <c r="J39" s="65"/>
      <c r="K39" s="204"/>
      <c r="L39" s="205"/>
    </row>
    <row r="40" spans="1:12" s="76" customFormat="1" ht="15" customHeight="1" x14ac:dyDescent="0.25">
      <c r="A40" s="59"/>
      <c r="B40" s="65"/>
      <c r="C40" s="65"/>
      <c r="D40" s="65"/>
      <c r="E40" s="66"/>
      <c r="F40" s="65"/>
      <c r="G40" s="65"/>
      <c r="H40" s="65"/>
      <c r="I40" s="66"/>
      <c r="J40" s="65"/>
      <c r="K40" s="204"/>
      <c r="L40" s="205"/>
    </row>
    <row r="41" spans="1:12" s="76" customFormat="1" ht="15" customHeight="1" x14ac:dyDescent="0.25">
      <c r="A41" s="59"/>
      <c r="B41" s="65"/>
      <c r="C41" s="65"/>
      <c r="D41" s="65"/>
      <c r="E41" s="66"/>
      <c r="F41" s="65"/>
      <c r="G41" s="65"/>
      <c r="H41" s="65"/>
      <c r="I41" s="66"/>
      <c r="J41" s="65"/>
      <c r="K41" s="204"/>
      <c r="L41" s="205"/>
    </row>
    <row r="42" spans="1:12" s="76" customFormat="1" ht="15" customHeight="1" x14ac:dyDescent="0.25">
      <c r="A42" s="59"/>
      <c r="B42" s="65"/>
      <c r="C42" s="65"/>
      <c r="D42" s="65"/>
      <c r="E42" s="66"/>
      <c r="F42" s="65"/>
      <c r="G42" s="65"/>
      <c r="H42" s="65"/>
      <c r="I42" s="66"/>
      <c r="J42" s="65"/>
      <c r="K42" s="204"/>
      <c r="L42" s="205"/>
    </row>
    <row r="43" spans="1:12" s="76" customFormat="1" ht="15" customHeight="1" x14ac:dyDescent="0.25">
      <c r="A43" s="59"/>
      <c r="B43" s="65"/>
      <c r="C43" s="65"/>
      <c r="D43" s="65"/>
      <c r="E43" s="66"/>
      <c r="F43" s="65"/>
      <c r="G43" s="65"/>
      <c r="H43" s="65"/>
      <c r="I43" s="66"/>
      <c r="J43" s="65"/>
      <c r="K43" s="204"/>
      <c r="L43" s="205"/>
    </row>
    <row r="44" spans="1:12" s="76" customFormat="1" ht="15" customHeight="1" x14ac:dyDescent="0.25">
      <c r="A44" s="59"/>
      <c r="B44" s="65"/>
      <c r="C44" s="65"/>
      <c r="D44" s="65"/>
      <c r="E44" s="66"/>
      <c r="F44" s="65"/>
      <c r="G44" s="65"/>
      <c r="H44" s="65"/>
      <c r="I44" s="66"/>
      <c r="J44" s="65"/>
      <c r="K44" s="204"/>
      <c r="L44" s="205"/>
    </row>
    <row r="45" spans="1:12" s="76" customFormat="1" ht="15" customHeight="1" x14ac:dyDescent="0.25">
      <c r="A45" s="59"/>
      <c r="B45" s="65"/>
      <c r="C45" s="65"/>
      <c r="D45" s="65"/>
      <c r="E45" s="66"/>
      <c r="F45" s="65"/>
      <c r="G45" s="65"/>
      <c r="H45" s="65"/>
      <c r="I45" s="66"/>
      <c r="J45" s="65"/>
      <c r="K45" s="204"/>
      <c r="L45" s="205"/>
    </row>
    <row r="46" spans="1:12" s="76" customFormat="1" ht="15" customHeight="1" x14ac:dyDescent="0.25">
      <c r="A46" s="59"/>
      <c r="B46" s="65"/>
      <c r="C46" s="65"/>
      <c r="D46" s="65"/>
      <c r="E46" s="66"/>
      <c r="F46" s="65"/>
      <c r="G46" s="65"/>
      <c r="H46" s="65"/>
      <c r="I46" s="66"/>
      <c r="J46" s="65"/>
      <c r="K46" s="204"/>
      <c r="L46" s="205"/>
    </row>
    <row r="47" spans="1:12" s="76" customFormat="1" ht="15" customHeight="1" x14ac:dyDescent="0.25">
      <c r="A47" s="59"/>
      <c r="B47" s="65"/>
      <c r="C47" s="65"/>
      <c r="D47" s="65"/>
      <c r="E47" s="66"/>
      <c r="F47" s="65"/>
      <c r="G47" s="65"/>
      <c r="H47" s="65"/>
      <c r="I47" s="66"/>
      <c r="J47" s="65"/>
      <c r="K47" s="204"/>
      <c r="L47" s="205"/>
    </row>
    <row r="48" spans="1:12" s="76" customFormat="1" ht="15" customHeight="1" x14ac:dyDescent="0.25">
      <c r="A48" s="59"/>
      <c r="B48" s="65"/>
      <c r="C48" s="65"/>
      <c r="D48" s="65"/>
      <c r="E48" s="66"/>
      <c r="F48" s="65"/>
      <c r="G48" s="65"/>
      <c r="H48" s="65"/>
      <c r="I48" s="66"/>
      <c r="J48" s="65"/>
      <c r="K48" s="204"/>
      <c r="L48" s="205"/>
    </row>
    <row r="49" spans="1:12" s="76" customFormat="1" ht="15" customHeight="1" x14ac:dyDescent="0.25">
      <c r="A49" s="59"/>
      <c r="B49" s="65"/>
      <c r="C49" s="65"/>
      <c r="D49" s="65"/>
      <c r="E49" s="66"/>
      <c r="F49" s="65"/>
      <c r="G49" s="65"/>
      <c r="H49" s="65"/>
      <c r="I49" s="66"/>
      <c r="J49" s="65"/>
      <c r="K49" s="204"/>
      <c r="L49" s="205"/>
    </row>
    <row r="50" spans="1:12" s="76" customFormat="1" ht="15" customHeight="1" x14ac:dyDescent="0.25">
      <c r="A50" s="59"/>
      <c r="B50" s="65"/>
      <c r="C50" s="65"/>
      <c r="D50" s="65"/>
      <c r="E50" s="66"/>
      <c r="F50" s="65"/>
      <c r="G50" s="65"/>
      <c r="H50" s="65"/>
      <c r="I50" s="66"/>
      <c r="J50" s="65"/>
      <c r="K50" s="204"/>
      <c r="L50" s="205"/>
    </row>
    <row r="51" spans="1:12" s="76" customFormat="1" ht="15" customHeight="1" x14ac:dyDescent="0.25">
      <c r="A51" s="59"/>
      <c r="B51" s="65"/>
      <c r="C51" s="65"/>
      <c r="D51" s="65"/>
      <c r="E51" s="66"/>
      <c r="F51" s="65"/>
      <c r="G51" s="65"/>
      <c r="H51" s="65"/>
      <c r="I51" s="66"/>
      <c r="J51" s="65"/>
      <c r="K51" s="204"/>
      <c r="L51" s="205"/>
    </row>
    <row r="52" spans="1:12" s="76" customFormat="1" ht="15" customHeight="1" x14ac:dyDescent="0.25">
      <c r="A52" s="59"/>
      <c r="B52" s="65"/>
      <c r="C52" s="65"/>
      <c r="D52" s="65"/>
      <c r="E52" s="66"/>
      <c r="F52" s="65"/>
      <c r="G52" s="65"/>
      <c r="H52" s="65"/>
      <c r="I52" s="66"/>
      <c r="J52" s="65"/>
      <c r="K52" s="204"/>
      <c r="L52" s="205"/>
    </row>
    <row r="53" spans="1:12" s="76" customFormat="1" ht="15" customHeight="1" x14ac:dyDescent="0.25">
      <c r="A53" s="59"/>
      <c r="B53" s="65"/>
      <c r="C53" s="65"/>
      <c r="D53" s="65"/>
      <c r="E53" s="66"/>
      <c r="F53" s="65"/>
      <c r="G53" s="65"/>
      <c r="H53" s="65"/>
      <c r="I53" s="66"/>
      <c r="J53" s="65"/>
      <c r="K53" s="204"/>
      <c r="L53" s="205"/>
    </row>
    <row r="54" spans="1:12" s="76" customFormat="1" ht="15" customHeight="1" x14ac:dyDescent="0.25">
      <c r="A54" s="59"/>
      <c r="B54" s="65"/>
      <c r="C54" s="65"/>
      <c r="D54" s="65"/>
      <c r="E54" s="66"/>
      <c r="F54" s="65"/>
      <c r="G54" s="65"/>
      <c r="H54" s="65"/>
      <c r="I54" s="66"/>
      <c r="J54" s="65"/>
      <c r="K54" s="204"/>
      <c r="L54" s="205"/>
    </row>
    <row r="55" spans="1:12" s="76" customFormat="1" ht="15" customHeight="1" x14ac:dyDescent="0.25">
      <c r="A55" s="59"/>
      <c r="B55" s="65"/>
      <c r="C55" s="65"/>
      <c r="D55" s="65"/>
      <c r="E55" s="66"/>
      <c r="F55" s="65"/>
      <c r="G55" s="65"/>
      <c r="H55" s="65"/>
      <c r="I55" s="66"/>
      <c r="J55" s="65"/>
      <c r="K55" s="204"/>
      <c r="L55" s="205"/>
    </row>
    <row r="56" spans="1:12" s="76" customFormat="1" ht="15" customHeight="1" x14ac:dyDescent="0.25">
      <c r="A56" s="59"/>
      <c r="B56" s="65"/>
      <c r="C56" s="65"/>
      <c r="D56" s="65"/>
      <c r="E56" s="66"/>
      <c r="F56" s="65"/>
      <c r="G56" s="65"/>
      <c r="H56" s="65"/>
      <c r="I56" s="66"/>
      <c r="J56" s="65"/>
      <c r="K56" s="204"/>
      <c r="L56" s="205"/>
    </row>
    <row r="57" spans="1:12" s="76" customFormat="1" ht="15" customHeight="1" x14ac:dyDescent="0.25">
      <c r="A57" s="59"/>
      <c r="B57" s="65"/>
      <c r="C57" s="65"/>
      <c r="D57" s="65"/>
      <c r="E57" s="66"/>
      <c r="F57" s="65"/>
      <c r="G57" s="65"/>
      <c r="H57" s="65"/>
      <c r="I57" s="66"/>
      <c r="J57" s="65"/>
      <c r="K57" s="204"/>
      <c r="L57" s="205"/>
    </row>
    <row r="58" spans="1:12" s="76" customFormat="1" ht="15" customHeight="1" x14ac:dyDescent="0.25">
      <c r="A58" s="59"/>
      <c r="B58" s="65"/>
      <c r="C58" s="65"/>
      <c r="D58" s="65"/>
      <c r="E58" s="66"/>
      <c r="F58" s="65"/>
      <c r="G58" s="65"/>
      <c r="H58" s="65"/>
      <c r="I58" s="66"/>
      <c r="J58" s="65"/>
      <c r="K58" s="204"/>
      <c r="L58" s="205"/>
    </row>
    <row r="59" spans="1:12" s="76" customFormat="1" ht="15" customHeight="1" x14ac:dyDescent="0.25">
      <c r="A59" s="59"/>
      <c r="B59" s="65"/>
      <c r="C59" s="65"/>
      <c r="D59" s="65"/>
      <c r="E59" s="66"/>
      <c r="F59" s="65"/>
      <c r="G59" s="65"/>
      <c r="H59" s="65"/>
      <c r="I59" s="66"/>
      <c r="J59" s="65"/>
      <c r="K59" s="204"/>
      <c r="L59" s="205"/>
    </row>
    <row r="60" spans="1:12" s="76" customFormat="1" ht="15" customHeight="1" x14ac:dyDescent="0.25">
      <c r="A60" s="59"/>
      <c r="B60" s="65"/>
      <c r="C60" s="65"/>
      <c r="D60" s="65"/>
      <c r="E60" s="66"/>
      <c r="F60" s="65"/>
      <c r="G60" s="65"/>
      <c r="H60" s="65"/>
      <c r="I60" s="66"/>
      <c r="J60" s="65"/>
      <c r="K60" s="204"/>
      <c r="L60" s="205"/>
    </row>
    <row r="61" spans="1:12" s="76" customFormat="1" ht="15" customHeight="1" x14ac:dyDescent="0.25">
      <c r="A61" s="59"/>
      <c r="B61" s="65"/>
      <c r="C61" s="65"/>
      <c r="D61" s="65"/>
      <c r="E61" s="66"/>
      <c r="F61" s="65"/>
      <c r="G61" s="65"/>
      <c r="H61" s="65"/>
      <c r="I61" s="66"/>
      <c r="J61" s="65"/>
      <c r="K61" s="204"/>
      <c r="L61" s="205"/>
    </row>
    <row r="62" spans="1:12" s="76" customFormat="1" ht="15" customHeight="1" x14ac:dyDescent="0.25">
      <c r="A62" s="59"/>
      <c r="B62" s="65"/>
      <c r="C62" s="65"/>
      <c r="D62" s="65"/>
      <c r="E62" s="66"/>
      <c r="F62" s="65"/>
      <c r="G62" s="65"/>
      <c r="H62" s="65"/>
      <c r="I62" s="66"/>
      <c r="J62" s="65"/>
      <c r="K62" s="204"/>
      <c r="L62" s="205"/>
    </row>
    <row r="63" spans="1:12" s="76" customFormat="1" ht="15" customHeight="1" x14ac:dyDescent="0.25">
      <c r="A63" s="59"/>
      <c r="B63" s="65"/>
      <c r="C63" s="65"/>
      <c r="D63" s="65"/>
      <c r="E63" s="66"/>
      <c r="F63" s="65"/>
      <c r="G63" s="65"/>
      <c r="H63" s="65"/>
      <c r="I63" s="66"/>
      <c r="J63" s="65"/>
      <c r="K63" s="204"/>
      <c r="L63" s="205"/>
    </row>
    <row r="64" spans="1:12" s="76" customFormat="1" ht="15" customHeight="1" x14ac:dyDescent="0.25">
      <c r="A64" s="59"/>
      <c r="B64" s="65"/>
      <c r="C64" s="65"/>
      <c r="D64" s="65"/>
      <c r="E64" s="66"/>
      <c r="F64" s="65"/>
      <c r="G64" s="65"/>
      <c r="H64" s="65"/>
      <c r="I64" s="66"/>
      <c r="J64" s="65"/>
      <c r="K64" s="204"/>
      <c r="L64" s="205"/>
    </row>
    <row r="65" spans="1:12" s="76" customFormat="1" ht="15" customHeight="1" x14ac:dyDescent="0.25">
      <c r="A65" s="59"/>
      <c r="B65" s="65"/>
      <c r="C65" s="65"/>
      <c r="D65" s="65"/>
      <c r="E65" s="66"/>
      <c r="F65" s="65"/>
      <c r="G65" s="65"/>
      <c r="H65" s="65"/>
      <c r="I65" s="66"/>
      <c r="J65" s="65"/>
      <c r="K65" s="204"/>
      <c r="L65" s="205"/>
    </row>
    <row r="66" spans="1:12" s="76" customFormat="1" ht="15" customHeight="1" x14ac:dyDescent="0.25">
      <c r="A66" s="59"/>
      <c r="B66" s="65"/>
      <c r="C66" s="65"/>
      <c r="D66" s="65"/>
      <c r="E66" s="66"/>
      <c r="F66" s="65"/>
      <c r="G66" s="65"/>
      <c r="H66" s="65"/>
      <c r="I66" s="66"/>
      <c r="J66" s="65"/>
      <c r="K66" s="204"/>
      <c r="L66" s="205"/>
    </row>
    <row r="67" spans="1:12" s="76" customFormat="1" ht="15" customHeight="1" x14ac:dyDescent="0.25">
      <c r="A67" s="59"/>
      <c r="B67" s="65"/>
      <c r="C67" s="65"/>
      <c r="D67" s="65"/>
      <c r="E67" s="66"/>
      <c r="F67" s="65"/>
      <c r="G67" s="65"/>
      <c r="H67" s="65"/>
      <c r="I67" s="66"/>
      <c r="J67" s="65"/>
      <c r="K67" s="204"/>
      <c r="L67" s="205"/>
    </row>
    <row r="68" spans="1:12" s="76" customFormat="1" ht="15" customHeight="1" x14ac:dyDescent="0.25">
      <c r="A68" s="59"/>
      <c r="B68" s="65"/>
      <c r="C68" s="65"/>
      <c r="D68" s="65"/>
      <c r="E68" s="66"/>
      <c r="F68" s="65"/>
      <c r="G68" s="65"/>
      <c r="H68" s="65"/>
      <c r="I68" s="66"/>
      <c r="J68" s="65"/>
      <c r="K68" s="204"/>
      <c r="L68" s="205"/>
    </row>
    <row r="69" spans="1:12" s="76" customFormat="1" ht="15" customHeight="1" x14ac:dyDescent="0.25">
      <c r="A69" s="59"/>
      <c r="B69" s="65"/>
      <c r="C69" s="65"/>
      <c r="D69" s="65"/>
      <c r="E69" s="66"/>
      <c r="F69" s="65"/>
      <c r="G69" s="65"/>
      <c r="H69" s="65"/>
      <c r="I69" s="66"/>
      <c r="J69" s="65"/>
      <c r="K69" s="204"/>
      <c r="L69" s="205"/>
    </row>
    <row r="70" spans="1:12" s="76" customFormat="1" ht="15" customHeight="1" x14ac:dyDescent="0.25">
      <c r="A70" s="59"/>
      <c r="B70" s="65"/>
      <c r="C70" s="65"/>
      <c r="D70" s="65"/>
      <c r="E70" s="66"/>
      <c r="F70" s="65"/>
      <c r="G70" s="65"/>
      <c r="H70" s="65"/>
      <c r="I70" s="66"/>
      <c r="J70" s="65"/>
      <c r="K70" s="204"/>
      <c r="L70" s="205"/>
    </row>
    <row r="71" spans="1:12" s="76" customFormat="1" ht="15" customHeight="1" x14ac:dyDescent="0.25">
      <c r="A71" s="59"/>
      <c r="B71" s="65"/>
      <c r="C71" s="65"/>
      <c r="D71" s="65"/>
      <c r="E71" s="66"/>
      <c r="F71" s="65"/>
      <c r="G71" s="65"/>
      <c r="H71" s="65"/>
      <c r="I71" s="66"/>
      <c r="J71" s="65"/>
      <c r="K71" s="204"/>
      <c r="L71" s="205"/>
    </row>
    <row r="72" spans="1:12" s="76" customFormat="1" ht="15" customHeight="1" x14ac:dyDescent="0.25">
      <c r="A72" s="59"/>
      <c r="B72" s="65"/>
      <c r="C72" s="65"/>
      <c r="D72" s="65"/>
      <c r="E72" s="66"/>
      <c r="F72" s="65"/>
      <c r="G72" s="65"/>
      <c r="H72" s="65"/>
      <c r="I72" s="66"/>
      <c r="J72" s="65"/>
      <c r="K72" s="204"/>
      <c r="L72" s="205"/>
    </row>
    <row r="73" spans="1:12" s="76" customFormat="1" ht="15" customHeight="1" x14ac:dyDescent="0.25">
      <c r="A73" s="59"/>
      <c r="B73" s="65"/>
      <c r="C73" s="65"/>
      <c r="D73" s="65"/>
      <c r="E73" s="66"/>
      <c r="F73" s="65"/>
      <c r="G73" s="65"/>
      <c r="H73" s="65"/>
      <c r="I73" s="66"/>
      <c r="J73" s="65"/>
      <c r="K73" s="204"/>
      <c r="L73" s="205"/>
    </row>
    <row r="74" spans="1:12" s="76" customFormat="1" ht="15" customHeight="1" x14ac:dyDescent="0.25">
      <c r="A74" s="59"/>
      <c r="B74" s="65"/>
      <c r="C74" s="65"/>
      <c r="D74" s="65"/>
      <c r="E74" s="66"/>
      <c r="F74" s="65"/>
      <c r="G74" s="65"/>
      <c r="H74" s="65"/>
      <c r="I74" s="66"/>
      <c r="J74" s="65"/>
      <c r="K74" s="204"/>
      <c r="L74" s="205"/>
    </row>
    <row r="75" spans="1:12" s="76" customFormat="1" ht="15" customHeight="1" x14ac:dyDescent="0.25">
      <c r="A75" s="59"/>
      <c r="B75" s="65"/>
      <c r="C75" s="65"/>
      <c r="D75" s="65"/>
      <c r="E75" s="66"/>
      <c r="F75" s="65"/>
      <c r="G75" s="65"/>
      <c r="H75" s="65"/>
      <c r="I75" s="66"/>
      <c r="J75" s="65"/>
      <c r="K75" s="204"/>
      <c r="L75" s="205"/>
    </row>
    <row r="76" spans="1:12" s="76" customFormat="1" ht="15" customHeight="1" x14ac:dyDescent="0.25">
      <c r="A76" s="59"/>
      <c r="B76" s="65"/>
      <c r="C76" s="65"/>
      <c r="D76" s="65"/>
      <c r="E76" s="66"/>
      <c r="F76" s="65"/>
      <c r="G76" s="65"/>
      <c r="H76" s="65"/>
      <c r="I76" s="66"/>
      <c r="J76" s="65"/>
      <c r="K76" s="204"/>
      <c r="L76" s="205"/>
    </row>
    <row r="77" spans="1:12" s="76" customFormat="1" ht="15" customHeight="1" x14ac:dyDescent="0.25">
      <c r="A77" s="59"/>
      <c r="B77" s="65"/>
      <c r="C77" s="65"/>
      <c r="D77" s="65"/>
      <c r="E77" s="66"/>
      <c r="F77" s="65"/>
      <c r="G77" s="65"/>
      <c r="H77" s="65"/>
      <c r="I77" s="66"/>
      <c r="J77" s="65"/>
      <c r="K77" s="204"/>
      <c r="L77" s="205"/>
    </row>
    <row r="78" spans="1:12" s="76" customFormat="1" ht="15" customHeight="1" x14ac:dyDescent="0.25">
      <c r="A78" s="59"/>
      <c r="B78" s="65"/>
      <c r="C78" s="65"/>
      <c r="D78" s="65"/>
      <c r="E78" s="66"/>
      <c r="F78" s="65"/>
      <c r="G78" s="65"/>
      <c r="H78" s="65"/>
      <c r="I78" s="66"/>
      <c r="J78" s="65"/>
      <c r="K78" s="204"/>
      <c r="L78" s="205"/>
    </row>
    <row r="79" spans="1:12" s="76" customFormat="1" ht="15" customHeight="1" x14ac:dyDescent="0.25">
      <c r="A79" s="59"/>
      <c r="B79" s="65"/>
      <c r="C79" s="65"/>
      <c r="D79" s="65"/>
      <c r="E79" s="66"/>
      <c r="F79" s="65"/>
      <c r="G79" s="65"/>
      <c r="H79" s="65"/>
      <c r="I79" s="66"/>
      <c r="J79" s="65"/>
      <c r="K79" s="204"/>
      <c r="L79" s="205"/>
    </row>
    <row r="80" spans="1:12" s="76" customFormat="1" ht="15" customHeight="1" x14ac:dyDescent="0.25">
      <c r="A80" s="59"/>
      <c r="B80" s="65"/>
      <c r="C80" s="65"/>
      <c r="D80" s="65"/>
      <c r="E80" s="66"/>
      <c r="F80" s="65"/>
      <c r="G80" s="65"/>
      <c r="H80" s="65"/>
      <c r="I80" s="66"/>
      <c r="J80" s="65"/>
      <c r="K80" s="204"/>
      <c r="L80" s="205"/>
    </row>
    <row r="81" spans="1:12" s="76" customFormat="1" ht="15" customHeight="1" x14ac:dyDescent="0.25">
      <c r="A81" s="59"/>
      <c r="B81" s="65"/>
      <c r="C81" s="65"/>
      <c r="D81" s="65"/>
      <c r="E81" s="66"/>
      <c r="F81" s="65"/>
      <c r="G81" s="65"/>
      <c r="H81" s="65"/>
      <c r="I81" s="66"/>
      <c r="J81" s="65"/>
      <c r="K81" s="204"/>
      <c r="L81" s="205"/>
    </row>
    <row r="82" spans="1:12" s="76" customFormat="1" ht="15" customHeight="1" x14ac:dyDescent="0.25">
      <c r="A82" s="59"/>
      <c r="B82" s="65"/>
      <c r="C82" s="65"/>
      <c r="D82" s="65"/>
      <c r="E82" s="66"/>
      <c r="F82" s="65"/>
      <c r="G82" s="65"/>
      <c r="H82" s="65"/>
      <c r="I82" s="66"/>
      <c r="J82" s="65"/>
      <c r="K82" s="204"/>
      <c r="L82" s="205"/>
    </row>
    <row r="83" spans="1:12" s="76" customFormat="1" ht="15" customHeight="1" x14ac:dyDescent="0.25">
      <c r="A83" s="59"/>
      <c r="B83" s="65"/>
      <c r="C83" s="65"/>
      <c r="D83" s="65"/>
      <c r="E83" s="66"/>
      <c r="F83" s="65"/>
      <c r="G83" s="65"/>
      <c r="H83" s="65"/>
      <c r="I83" s="66"/>
      <c r="J83" s="65"/>
      <c r="K83" s="204"/>
      <c r="L83" s="205"/>
    </row>
    <row r="84" spans="1:12" s="76" customFormat="1" ht="15" customHeight="1" x14ac:dyDescent="0.25">
      <c r="A84" s="59"/>
      <c r="B84" s="65"/>
      <c r="C84" s="65"/>
      <c r="D84" s="65"/>
      <c r="E84" s="66"/>
      <c r="F84" s="65"/>
      <c r="G84" s="65"/>
      <c r="H84" s="65"/>
      <c r="I84" s="66"/>
      <c r="J84" s="65"/>
      <c r="K84" s="204"/>
      <c r="L84" s="205"/>
    </row>
    <row r="85" spans="1:12" s="76" customFormat="1" ht="15" customHeight="1" x14ac:dyDescent="0.25">
      <c r="A85" s="59"/>
      <c r="B85" s="65"/>
      <c r="C85" s="65"/>
      <c r="D85" s="65"/>
      <c r="E85" s="66"/>
      <c r="F85" s="65"/>
      <c r="G85" s="65"/>
      <c r="H85" s="65"/>
      <c r="I85" s="66"/>
      <c r="J85" s="65"/>
      <c r="K85" s="204"/>
      <c r="L85" s="205"/>
    </row>
    <row r="86" spans="1:12" s="76" customFormat="1" ht="15" customHeight="1" x14ac:dyDescent="0.25">
      <c r="A86" s="59"/>
      <c r="B86" s="65"/>
      <c r="C86" s="65"/>
      <c r="D86" s="65"/>
      <c r="E86" s="66"/>
      <c r="F86" s="65"/>
      <c r="G86" s="65"/>
      <c r="H86" s="65"/>
      <c r="I86" s="66"/>
      <c r="J86" s="65"/>
      <c r="K86" s="204"/>
      <c r="L86" s="205"/>
    </row>
    <row r="87" spans="1:12" s="76" customFormat="1" ht="15" customHeight="1" x14ac:dyDescent="0.25">
      <c r="A87" s="59"/>
      <c r="B87" s="65"/>
      <c r="C87" s="65"/>
      <c r="D87" s="65"/>
      <c r="E87" s="66"/>
      <c r="F87" s="65"/>
      <c r="G87" s="65"/>
      <c r="H87" s="65"/>
      <c r="I87" s="66"/>
      <c r="J87" s="65"/>
      <c r="K87" s="204"/>
      <c r="L87" s="205"/>
    </row>
    <row r="88" spans="1:12" s="76" customFormat="1" ht="15" customHeight="1" x14ac:dyDescent="0.25">
      <c r="A88" s="59"/>
      <c r="B88" s="65"/>
      <c r="C88" s="65"/>
      <c r="D88" s="65"/>
      <c r="E88" s="66"/>
      <c r="F88" s="65"/>
      <c r="G88" s="65"/>
      <c r="H88" s="65"/>
      <c r="I88" s="66"/>
      <c r="J88" s="65"/>
      <c r="K88" s="204"/>
      <c r="L88" s="205"/>
    </row>
    <row r="89" spans="1:12" s="76" customFormat="1" ht="15" customHeight="1" x14ac:dyDescent="0.25">
      <c r="A89" s="59"/>
      <c r="B89" s="65"/>
      <c r="C89" s="65"/>
      <c r="D89" s="65"/>
      <c r="E89" s="66"/>
      <c r="F89" s="65"/>
      <c r="G89" s="65"/>
      <c r="H89" s="65"/>
      <c r="I89" s="66"/>
      <c r="J89" s="65"/>
      <c r="K89" s="204"/>
      <c r="L89" s="205"/>
    </row>
    <row r="90" spans="1:12" s="76" customFormat="1" ht="15" customHeight="1" x14ac:dyDescent="0.25">
      <c r="A90" s="59"/>
      <c r="B90" s="65"/>
      <c r="C90" s="65"/>
      <c r="D90" s="65"/>
      <c r="E90" s="66"/>
      <c r="F90" s="65"/>
      <c r="G90" s="65"/>
      <c r="H90" s="65"/>
      <c r="I90" s="66"/>
      <c r="J90" s="65"/>
      <c r="K90" s="204"/>
      <c r="L90" s="205"/>
    </row>
    <row r="91" spans="1:12" s="76" customFormat="1" ht="15" customHeight="1" x14ac:dyDescent="0.25">
      <c r="A91" s="59"/>
      <c r="B91" s="65"/>
      <c r="C91" s="65"/>
      <c r="D91" s="65"/>
      <c r="E91" s="66"/>
      <c r="F91" s="65"/>
      <c r="G91" s="65"/>
      <c r="H91" s="65"/>
      <c r="I91" s="66"/>
      <c r="J91" s="65"/>
      <c r="K91" s="204"/>
      <c r="L91" s="205"/>
    </row>
    <row r="92" spans="1:12" s="76" customFormat="1" ht="15" customHeight="1" x14ac:dyDescent="0.25">
      <c r="A92" s="59"/>
      <c r="B92" s="65"/>
      <c r="C92" s="65"/>
      <c r="D92" s="65"/>
      <c r="E92" s="66"/>
      <c r="F92" s="65"/>
      <c r="G92" s="65"/>
      <c r="H92" s="65"/>
      <c r="I92" s="66"/>
      <c r="J92" s="65"/>
      <c r="K92" s="204"/>
      <c r="L92" s="205"/>
    </row>
    <row r="93" spans="1:12" s="76" customFormat="1" ht="15" customHeight="1" x14ac:dyDescent="0.25">
      <c r="A93" s="59"/>
      <c r="B93" s="65"/>
      <c r="C93" s="65"/>
      <c r="D93" s="65"/>
      <c r="E93" s="66"/>
      <c r="F93" s="65"/>
      <c r="G93" s="65"/>
      <c r="H93" s="65"/>
      <c r="I93" s="66"/>
      <c r="J93" s="65"/>
      <c r="K93" s="204"/>
      <c r="L93" s="205"/>
    </row>
    <row r="94" spans="1:12" s="76" customFormat="1" ht="15" customHeight="1" x14ac:dyDescent="0.25">
      <c r="A94" s="59"/>
      <c r="B94" s="65"/>
      <c r="C94" s="65"/>
      <c r="D94" s="65"/>
      <c r="E94" s="66"/>
      <c r="F94" s="65"/>
      <c r="G94" s="65"/>
      <c r="H94" s="65"/>
      <c r="I94" s="66"/>
      <c r="J94" s="65"/>
      <c r="K94" s="204"/>
      <c r="L94" s="205"/>
    </row>
    <row r="95" spans="1:12" s="76" customFormat="1" ht="15" customHeight="1" x14ac:dyDescent="0.25">
      <c r="A95" s="59"/>
      <c r="B95" s="65"/>
      <c r="C95" s="65"/>
      <c r="D95" s="65"/>
      <c r="E95" s="66"/>
      <c r="F95" s="65"/>
      <c r="G95" s="65"/>
      <c r="H95" s="65"/>
      <c r="I95" s="66"/>
      <c r="J95" s="65"/>
      <c r="K95" s="204"/>
      <c r="L95" s="205"/>
    </row>
    <row r="96" spans="1:12" s="76" customFormat="1" ht="15" customHeight="1" x14ac:dyDescent="0.25">
      <c r="A96" s="59"/>
      <c r="B96" s="65"/>
      <c r="C96" s="65"/>
      <c r="D96" s="65"/>
      <c r="E96" s="66"/>
      <c r="F96" s="65"/>
      <c r="G96" s="65"/>
      <c r="H96" s="65"/>
      <c r="I96" s="66"/>
      <c r="J96" s="65"/>
      <c r="K96" s="204"/>
      <c r="L96" s="205"/>
    </row>
    <row r="97" spans="1:12" s="76" customFormat="1" ht="15" customHeight="1" x14ac:dyDescent="0.25">
      <c r="A97" s="59"/>
      <c r="B97" s="65"/>
      <c r="C97" s="65"/>
      <c r="D97" s="65"/>
      <c r="E97" s="66"/>
      <c r="F97" s="65"/>
      <c r="G97" s="65"/>
      <c r="H97" s="65"/>
      <c r="I97" s="66"/>
      <c r="J97" s="65"/>
      <c r="K97" s="204"/>
      <c r="L97" s="205"/>
    </row>
    <row r="98" spans="1:12" s="76" customFormat="1" ht="15" customHeight="1" x14ac:dyDescent="0.25">
      <c r="A98" s="59"/>
      <c r="B98" s="65"/>
      <c r="C98" s="65"/>
      <c r="D98" s="65"/>
      <c r="E98" s="66"/>
      <c r="F98" s="65"/>
      <c r="G98" s="65"/>
      <c r="H98" s="65"/>
      <c r="I98" s="66"/>
      <c r="J98" s="65"/>
      <c r="K98" s="204"/>
      <c r="L98" s="205"/>
    </row>
    <row r="99" spans="1:12" s="76" customFormat="1" ht="15" customHeight="1" x14ac:dyDescent="0.25">
      <c r="A99" s="59"/>
      <c r="B99" s="65"/>
      <c r="C99" s="65"/>
      <c r="D99" s="65"/>
      <c r="E99" s="66"/>
      <c r="F99" s="65"/>
      <c r="G99" s="65"/>
      <c r="H99" s="65"/>
      <c r="I99" s="66"/>
      <c r="J99" s="65"/>
      <c r="K99" s="204"/>
      <c r="L99" s="205"/>
    </row>
    <row r="100" spans="1:12" s="76" customFormat="1" ht="15" customHeight="1" x14ac:dyDescent="0.25">
      <c r="A100" s="59"/>
      <c r="B100" s="65"/>
      <c r="C100" s="65"/>
      <c r="D100" s="65"/>
      <c r="E100" s="66"/>
      <c r="F100" s="65"/>
      <c r="G100" s="65"/>
      <c r="H100" s="65"/>
      <c r="I100" s="66"/>
      <c r="J100" s="65"/>
      <c r="K100" s="204"/>
      <c r="L100" s="205"/>
    </row>
    <row r="101" spans="1:12" s="76" customFormat="1" ht="15" customHeight="1" x14ac:dyDescent="0.25">
      <c r="A101" s="59"/>
      <c r="B101" s="65"/>
      <c r="C101" s="65"/>
      <c r="D101" s="65"/>
      <c r="E101" s="66"/>
      <c r="F101" s="65"/>
      <c r="G101" s="65"/>
      <c r="H101" s="65"/>
      <c r="I101" s="66"/>
      <c r="J101" s="65"/>
      <c r="K101" s="204"/>
      <c r="L101" s="205"/>
    </row>
    <row r="102" spans="1:12" s="76" customFormat="1" ht="15" customHeight="1" x14ac:dyDescent="0.25">
      <c r="A102" s="59"/>
      <c r="B102" s="65"/>
      <c r="C102" s="65"/>
      <c r="D102" s="65"/>
      <c r="E102" s="66"/>
      <c r="F102" s="65"/>
      <c r="G102" s="65"/>
      <c r="H102" s="65"/>
      <c r="I102" s="66"/>
      <c r="J102" s="65"/>
      <c r="K102" s="204"/>
      <c r="L102" s="205"/>
    </row>
    <row r="103" spans="1:12" s="76" customFormat="1" ht="15" customHeight="1" x14ac:dyDescent="0.25">
      <c r="A103" s="59"/>
      <c r="B103" s="65"/>
      <c r="C103" s="65"/>
      <c r="D103" s="65"/>
      <c r="E103" s="66"/>
      <c r="F103" s="65"/>
      <c r="G103" s="65"/>
      <c r="H103" s="65"/>
      <c r="I103" s="66"/>
      <c r="J103" s="65"/>
      <c r="K103" s="204"/>
      <c r="L103" s="205"/>
    </row>
    <row r="104" spans="1:12" s="76" customFormat="1" ht="15" customHeight="1" x14ac:dyDescent="0.25">
      <c r="A104" s="59"/>
      <c r="B104" s="65"/>
      <c r="C104" s="65"/>
      <c r="D104" s="65"/>
      <c r="E104" s="66"/>
      <c r="F104" s="65"/>
      <c r="G104" s="65"/>
      <c r="H104" s="65"/>
      <c r="I104" s="66"/>
      <c r="J104" s="65"/>
      <c r="K104" s="204"/>
      <c r="L104" s="205"/>
    </row>
    <row r="105" spans="1:12" s="76" customFormat="1" ht="15" customHeight="1" x14ac:dyDescent="0.25">
      <c r="A105" s="59"/>
      <c r="B105" s="65"/>
      <c r="C105" s="65"/>
      <c r="D105" s="65"/>
      <c r="E105" s="66"/>
      <c r="F105" s="65"/>
      <c r="G105" s="65"/>
      <c r="H105" s="65"/>
      <c r="I105" s="66"/>
      <c r="J105" s="65"/>
      <c r="K105" s="204"/>
      <c r="L105" s="205"/>
    </row>
    <row r="106" spans="1:12" s="76" customFormat="1" ht="15" customHeight="1" x14ac:dyDescent="0.25">
      <c r="A106" s="59"/>
      <c r="B106" s="65"/>
      <c r="C106" s="65"/>
      <c r="D106" s="65"/>
      <c r="E106" s="66"/>
      <c r="F106" s="65"/>
      <c r="G106" s="65"/>
      <c r="H106" s="65"/>
      <c r="I106" s="66"/>
      <c r="J106" s="65"/>
      <c r="K106" s="204"/>
      <c r="L106" s="205"/>
    </row>
    <row r="107" spans="1:12" s="76" customFormat="1" ht="15" customHeight="1" x14ac:dyDescent="0.25">
      <c r="A107" s="59"/>
      <c r="B107" s="65"/>
      <c r="C107" s="65"/>
      <c r="D107" s="65"/>
      <c r="E107" s="66"/>
      <c r="F107" s="65"/>
      <c r="G107" s="65"/>
      <c r="H107" s="65"/>
      <c r="I107" s="66"/>
      <c r="J107" s="65"/>
      <c r="K107" s="204"/>
      <c r="L107" s="205"/>
    </row>
    <row r="108" spans="1:12" s="76" customFormat="1" ht="15" customHeight="1" x14ac:dyDescent="0.25">
      <c r="A108" s="59"/>
      <c r="B108" s="65"/>
      <c r="C108" s="65"/>
      <c r="D108" s="65"/>
      <c r="E108" s="66"/>
      <c r="F108" s="65"/>
      <c r="G108" s="65"/>
      <c r="H108" s="65"/>
      <c r="I108" s="66"/>
      <c r="J108" s="65"/>
      <c r="K108" s="204"/>
      <c r="L108" s="205"/>
    </row>
    <row r="109" spans="1:12" s="76" customFormat="1" ht="15" customHeight="1" x14ac:dyDescent="0.25">
      <c r="A109" s="59"/>
      <c r="B109" s="65"/>
      <c r="C109" s="65"/>
      <c r="D109" s="65"/>
      <c r="E109" s="66"/>
      <c r="F109" s="65"/>
      <c r="G109" s="65"/>
      <c r="H109" s="65"/>
      <c r="I109" s="66"/>
      <c r="J109" s="65"/>
      <c r="K109" s="204"/>
      <c r="L109" s="205"/>
    </row>
    <row r="110" spans="1:12" s="76" customFormat="1" ht="15" customHeight="1" x14ac:dyDescent="0.25">
      <c r="A110" s="59"/>
      <c r="B110" s="65"/>
      <c r="C110" s="65"/>
      <c r="D110" s="65"/>
      <c r="E110" s="66"/>
      <c r="F110" s="65"/>
      <c r="G110" s="65"/>
      <c r="H110" s="65"/>
      <c r="I110" s="66"/>
      <c r="J110" s="65"/>
      <c r="K110" s="204"/>
      <c r="L110" s="205"/>
    </row>
    <row r="111" spans="1:12" s="76" customFormat="1" ht="15" customHeight="1" x14ac:dyDescent="0.25">
      <c r="A111" s="59"/>
      <c r="B111" s="65"/>
      <c r="C111" s="65"/>
      <c r="D111" s="65"/>
      <c r="E111" s="66"/>
      <c r="F111" s="65"/>
      <c r="G111" s="65"/>
      <c r="H111" s="65"/>
      <c r="I111" s="66"/>
      <c r="J111" s="65"/>
      <c r="K111" s="204"/>
      <c r="L111" s="205"/>
    </row>
    <row r="112" spans="1:12" s="76" customFormat="1" ht="15" customHeight="1" x14ac:dyDescent="0.25">
      <c r="A112" s="59"/>
      <c r="B112" s="65"/>
      <c r="C112" s="65"/>
      <c r="D112" s="65"/>
      <c r="E112" s="66"/>
      <c r="F112" s="65"/>
      <c r="G112" s="65"/>
      <c r="H112" s="65"/>
      <c r="I112" s="66"/>
      <c r="J112" s="65"/>
      <c r="K112" s="204"/>
      <c r="L112" s="205"/>
    </row>
    <row r="113" spans="1:12" s="76" customFormat="1" ht="15" customHeight="1" x14ac:dyDescent="0.25">
      <c r="A113" s="59"/>
      <c r="B113" s="65"/>
      <c r="C113" s="65"/>
      <c r="D113" s="65"/>
      <c r="E113" s="66"/>
      <c r="F113" s="65"/>
      <c r="G113" s="65"/>
      <c r="H113" s="65"/>
      <c r="I113" s="66"/>
      <c r="J113" s="65"/>
      <c r="K113" s="204"/>
      <c r="L113" s="205"/>
    </row>
    <row r="114" spans="1:12" s="76" customFormat="1" ht="15" customHeight="1" x14ac:dyDescent="0.25">
      <c r="A114" s="59"/>
      <c r="B114" s="65"/>
      <c r="C114" s="65"/>
      <c r="D114" s="65"/>
      <c r="E114" s="66"/>
      <c r="F114" s="65"/>
      <c r="G114" s="65"/>
      <c r="H114" s="65"/>
      <c r="I114" s="66"/>
      <c r="J114" s="65"/>
      <c r="K114" s="204"/>
      <c r="L114" s="205"/>
    </row>
    <row r="115" spans="1:12" s="76" customFormat="1" ht="15" customHeight="1" x14ac:dyDescent="0.25">
      <c r="A115" s="59"/>
      <c r="B115" s="65"/>
      <c r="C115" s="65"/>
      <c r="D115" s="65"/>
      <c r="E115" s="66"/>
      <c r="F115" s="65"/>
      <c r="G115" s="65"/>
      <c r="H115" s="65"/>
      <c r="I115" s="66"/>
      <c r="J115" s="65"/>
      <c r="K115" s="204"/>
      <c r="L115" s="205"/>
    </row>
    <row r="116" spans="1:12" s="76" customFormat="1" ht="15" customHeight="1" x14ac:dyDescent="0.25">
      <c r="A116" s="59"/>
      <c r="B116" s="65"/>
      <c r="C116" s="65"/>
      <c r="D116" s="65"/>
      <c r="E116" s="66"/>
      <c r="F116" s="65"/>
      <c r="G116" s="65"/>
      <c r="H116" s="65"/>
      <c r="I116" s="66"/>
      <c r="J116" s="65"/>
      <c r="K116" s="204"/>
      <c r="L116" s="205"/>
    </row>
    <row r="117" spans="1:12" s="76" customFormat="1" ht="15" customHeight="1" x14ac:dyDescent="0.25">
      <c r="A117" s="59"/>
      <c r="B117" s="65"/>
      <c r="C117" s="65"/>
      <c r="D117" s="65"/>
      <c r="E117" s="66"/>
      <c r="F117" s="65"/>
      <c r="G117" s="65"/>
      <c r="H117" s="65"/>
      <c r="I117" s="66"/>
      <c r="J117" s="65"/>
      <c r="K117" s="204"/>
      <c r="L117" s="205"/>
    </row>
    <row r="118" spans="1:12" s="76" customFormat="1" ht="15" customHeight="1" x14ac:dyDescent="0.25">
      <c r="A118" s="59"/>
      <c r="B118" s="65"/>
      <c r="C118" s="65"/>
      <c r="D118" s="65"/>
      <c r="E118" s="66"/>
      <c r="F118" s="65"/>
      <c r="G118" s="65"/>
      <c r="H118" s="65"/>
      <c r="I118" s="66"/>
      <c r="J118" s="65"/>
      <c r="K118" s="204"/>
      <c r="L118" s="205"/>
    </row>
    <row r="119" spans="1:12" s="76" customFormat="1" ht="15" customHeight="1" x14ac:dyDescent="0.25">
      <c r="A119" s="59"/>
      <c r="B119" s="65"/>
      <c r="C119" s="65"/>
      <c r="D119" s="65"/>
      <c r="E119" s="66"/>
      <c r="F119" s="65"/>
      <c r="G119" s="65"/>
      <c r="H119" s="65"/>
      <c r="I119" s="66"/>
      <c r="J119" s="65"/>
      <c r="K119" s="204"/>
      <c r="L119" s="205"/>
    </row>
    <row r="120" spans="1:12" s="76" customFormat="1" ht="15" customHeight="1" x14ac:dyDescent="0.25">
      <c r="A120" s="59"/>
      <c r="B120" s="65"/>
      <c r="C120" s="65"/>
      <c r="D120" s="65"/>
      <c r="E120" s="66"/>
      <c r="F120" s="65"/>
      <c r="G120" s="65"/>
      <c r="H120" s="65"/>
      <c r="I120" s="66"/>
      <c r="J120" s="65"/>
      <c r="K120" s="204"/>
      <c r="L120" s="205"/>
    </row>
    <row r="121" spans="1:12" s="76" customFormat="1" ht="15" customHeight="1" x14ac:dyDescent="0.25">
      <c r="A121" s="59"/>
      <c r="B121" s="65"/>
      <c r="C121" s="65"/>
      <c r="D121" s="65"/>
      <c r="E121" s="66"/>
      <c r="F121" s="65"/>
      <c r="G121" s="65"/>
      <c r="H121" s="65"/>
      <c r="I121" s="66"/>
      <c r="J121" s="65"/>
      <c r="K121" s="204"/>
      <c r="L121" s="205"/>
    </row>
    <row r="122" spans="1:12" s="76" customFormat="1" ht="15" customHeight="1" x14ac:dyDescent="0.25">
      <c r="A122" s="59"/>
      <c r="B122" s="65"/>
      <c r="C122" s="65"/>
      <c r="D122" s="65"/>
      <c r="E122" s="66"/>
      <c r="F122" s="65"/>
      <c r="G122" s="65"/>
      <c r="H122" s="65"/>
      <c r="I122" s="66"/>
      <c r="J122" s="65"/>
      <c r="K122" s="204"/>
      <c r="L122" s="205"/>
    </row>
    <row r="123" spans="1:12" s="76" customFormat="1" ht="15" customHeight="1" x14ac:dyDescent="0.25">
      <c r="A123" s="59"/>
      <c r="B123" s="65"/>
      <c r="C123" s="65"/>
      <c r="D123" s="65"/>
      <c r="E123" s="66"/>
      <c r="F123" s="65"/>
      <c r="G123" s="65"/>
      <c r="H123" s="65"/>
      <c r="I123" s="66"/>
      <c r="J123" s="65"/>
      <c r="K123" s="204"/>
      <c r="L123" s="205"/>
    </row>
    <row r="124" spans="1:12" s="76" customFormat="1" ht="15" customHeight="1" x14ac:dyDescent="0.25">
      <c r="A124" s="59"/>
      <c r="B124" s="65"/>
      <c r="C124" s="65"/>
      <c r="D124" s="65"/>
      <c r="E124" s="66"/>
      <c r="F124" s="65"/>
      <c r="G124" s="65"/>
      <c r="H124" s="65"/>
      <c r="I124" s="66"/>
      <c r="J124" s="65"/>
      <c r="K124" s="204"/>
      <c r="L124" s="205"/>
    </row>
    <row r="125" spans="1:12" s="76" customFormat="1" ht="15" customHeight="1" x14ac:dyDescent="0.25">
      <c r="A125" s="59"/>
      <c r="B125" s="65"/>
      <c r="C125" s="65"/>
      <c r="D125" s="65"/>
      <c r="E125" s="66"/>
      <c r="F125" s="65"/>
      <c r="G125" s="65"/>
      <c r="H125" s="65"/>
      <c r="I125" s="66"/>
      <c r="J125" s="65"/>
      <c r="K125" s="204"/>
      <c r="L125" s="205"/>
    </row>
    <row r="126" spans="1:12" s="76" customFormat="1" ht="15" customHeight="1" x14ac:dyDescent="0.25">
      <c r="A126" s="59"/>
      <c r="B126" s="65"/>
      <c r="C126" s="65"/>
      <c r="D126" s="65"/>
      <c r="E126" s="66"/>
      <c r="F126" s="65"/>
      <c r="G126" s="65"/>
      <c r="H126" s="65"/>
      <c r="I126" s="66"/>
      <c r="J126" s="65"/>
      <c r="K126" s="204"/>
      <c r="L126" s="205"/>
    </row>
    <row r="127" spans="1:12" s="76" customFormat="1" ht="15" customHeight="1" x14ac:dyDescent="0.25">
      <c r="A127" s="59"/>
      <c r="B127" s="65"/>
      <c r="C127" s="65"/>
      <c r="D127" s="65"/>
      <c r="E127" s="66"/>
      <c r="F127" s="65"/>
      <c r="G127" s="65"/>
      <c r="H127" s="65"/>
      <c r="I127" s="66"/>
      <c r="J127" s="65"/>
      <c r="K127" s="204"/>
      <c r="L127" s="205"/>
    </row>
    <row r="128" spans="1:12" s="76" customFormat="1" ht="15" customHeight="1" x14ac:dyDescent="0.25">
      <c r="A128" s="59"/>
      <c r="B128" s="65"/>
      <c r="C128" s="65"/>
      <c r="D128" s="65"/>
      <c r="E128" s="66"/>
      <c r="F128" s="65"/>
      <c r="G128" s="65"/>
      <c r="H128" s="65"/>
      <c r="I128" s="66"/>
      <c r="J128" s="65"/>
      <c r="K128" s="204"/>
      <c r="L128" s="205"/>
    </row>
    <row r="129" spans="1:12" s="76" customFormat="1" ht="15" customHeight="1" x14ac:dyDescent="0.25">
      <c r="A129" s="59"/>
      <c r="B129" s="65"/>
      <c r="C129" s="65"/>
      <c r="D129" s="65"/>
      <c r="E129" s="66"/>
      <c r="F129" s="65"/>
      <c r="G129" s="65"/>
      <c r="H129" s="65"/>
      <c r="I129" s="66"/>
      <c r="J129" s="65"/>
      <c r="K129" s="204"/>
      <c r="L129" s="205"/>
    </row>
    <row r="130" spans="1:12" s="76" customFormat="1" ht="15" customHeight="1" x14ac:dyDescent="0.25">
      <c r="A130" s="59"/>
      <c r="B130" s="65"/>
      <c r="C130" s="65"/>
      <c r="D130" s="65"/>
      <c r="E130" s="66"/>
      <c r="F130" s="65"/>
      <c r="G130" s="65"/>
      <c r="H130" s="65"/>
      <c r="I130" s="66"/>
      <c r="J130" s="65"/>
      <c r="K130" s="204"/>
      <c r="L130" s="205"/>
    </row>
    <row r="131" spans="1:12" s="76" customFormat="1" ht="15" customHeight="1" x14ac:dyDescent="0.25">
      <c r="A131" s="59"/>
      <c r="B131" s="65"/>
      <c r="C131" s="65"/>
      <c r="D131" s="65"/>
      <c r="E131" s="66"/>
      <c r="F131" s="65"/>
      <c r="G131" s="65"/>
      <c r="H131" s="65"/>
      <c r="I131" s="66"/>
      <c r="J131" s="65"/>
      <c r="K131" s="204"/>
      <c r="L131" s="205"/>
    </row>
    <row r="132" spans="1:12" s="76" customFormat="1" ht="15" customHeight="1" x14ac:dyDescent="0.25">
      <c r="A132" s="59"/>
      <c r="B132" s="65"/>
      <c r="C132" s="65"/>
      <c r="D132" s="65"/>
      <c r="E132" s="66"/>
      <c r="F132" s="65"/>
      <c r="G132" s="65"/>
      <c r="H132" s="65"/>
      <c r="I132" s="66"/>
      <c r="J132" s="65"/>
      <c r="K132" s="204"/>
      <c r="L132" s="205"/>
    </row>
    <row r="133" spans="1:12" s="76" customFormat="1" ht="15" customHeight="1" x14ac:dyDescent="0.25">
      <c r="A133" s="59"/>
      <c r="B133" s="65"/>
      <c r="C133" s="65"/>
      <c r="D133" s="65"/>
      <c r="E133" s="66"/>
      <c r="F133" s="65"/>
      <c r="G133" s="65"/>
      <c r="H133" s="65"/>
      <c r="I133" s="66"/>
      <c r="J133" s="65"/>
      <c r="K133" s="204"/>
      <c r="L133" s="205"/>
    </row>
    <row r="134" spans="1:12" s="76" customFormat="1" ht="15" customHeight="1" x14ac:dyDescent="0.25">
      <c r="A134" s="59"/>
      <c r="B134" s="65"/>
      <c r="C134" s="65"/>
      <c r="D134" s="65"/>
      <c r="E134" s="66"/>
      <c r="F134" s="65"/>
      <c r="G134" s="65"/>
      <c r="H134" s="65"/>
      <c r="I134" s="66"/>
      <c r="J134" s="65"/>
      <c r="K134" s="204"/>
      <c r="L134" s="205"/>
    </row>
    <row r="135" spans="1:12" s="76" customFormat="1" ht="15" customHeight="1" x14ac:dyDescent="0.25">
      <c r="A135" s="59"/>
      <c r="B135" s="65"/>
      <c r="C135" s="65"/>
      <c r="D135" s="65"/>
      <c r="E135" s="66"/>
      <c r="F135" s="65"/>
      <c r="G135" s="65"/>
      <c r="H135" s="65"/>
      <c r="I135" s="66"/>
      <c r="J135" s="65"/>
      <c r="K135" s="204"/>
      <c r="L135" s="205"/>
    </row>
    <row r="136" spans="1:12" s="76" customFormat="1" ht="15" customHeight="1" x14ac:dyDescent="0.25">
      <c r="A136" s="59"/>
      <c r="B136" s="65"/>
      <c r="C136" s="65"/>
      <c r="D136" s="65"/>
      <c r="E136" s="66"/>
      <c r="F136" s="65"/>
      <c r="G136" s="65"/>
      <c r="H136" s="65"/>
      <c r="I136" s="66"/>
      <c r="J136" s="65"/>
      <c r="K136" s="204"/>
      <c r="L136" s="205"/>
    </row>
    <row r="137" spans="1:12" s="76" customFormat="1" ht="15" customHeight="1" x14ac:dyDescent="0.25">
      <c r="A137" s="59"/>
      <c r="B137" s="65"/>
      <c r="C137" s="65"/>
      <c r="D137" s="65"/>
      <c r="E137" s="66"/>
      <c r="F137" s="65"/>
      <c r="G137" s="65"/>
      <c r="H137" s="65"/>
      <c r="I137" s="66"/>
      <c r="J137" s="65"/>
      <c r="K137" s="204"/>
      <c r="L137" s="205"/>
    </row>
    <row r="138" spans="1:12" s="76" customFormat="1" ht="15" customHeight="1" x14ac:dyDescent="0.25">
      <c r="A138" s="59"/>
      <c r="B138" s="65"/>
      <c r="C138" s="65"/>
      <c r="D138" s="65"/>
      <c r="E138" s="66"/>
      <c r="F138" s="65"/>
      <c r="G138" s="65"/>
      <c r="H138" s="65"/>
      <c r="I138" s="66"/>
      <c r="J138" s="65"/>
      <c r="K138" s="204"/>
      <c r="L138" s="205"/>
    </row>
    <row r="139" spans="1:12" s="76" customFormat="1" ht="15" customHeight="1" x14ac:dyDescent="0.25">
      <c r="A139" s="59"/>
      <c r="B139" s="65"/>
      <c r="C139" s="65"/>
      <c r="D139" s="65"/>
      <c r="E139" s="66"/>
      <c r="F139" s="65"/>
      <c r="G139" s="65"/>
      <c r="H139" s="65"/>
      <c r="I139" s="66"/>
      <c r="J139" s="65"/>
      <c r="K139" s="204"/>
      <c r="L139" s="205"/>
    </row>
    <row r="140" spans="1:12" s="76" customFormat="1" ht="15" customHeight="1" x14ac:dyDescent="0.25">
      <c r="A140" s="59"/>
      <c r="B140" s="65"/>
      <c r="C140" s="65"/>
      <c r="D140" s="65"/>
      <c r="E140" s="66"/>
      <c r="F140" s="65"/>
      <c r="G140" s="65"/>
      <c r="H140" s="65"/>
      <c r="I140" s="66"/>
      <c r="J140" s="65"/>
      <c r="K140" s="204"/>
      <c r="L140" s="205"/>
    </row>
    <row r="141" spans="1:12" s="76" customFormat="1" ht="15" customHeight="1" x14ac:dyDescent="0.25">
      <c r="A141" s="59"/>
      <c r="B141" s="65"/>
      <c r="C141" s="65"/>
      <c r="D141" s="65"/>
      <c r="E141" s="66"/>
      <c r="F141" s="65"/>
      <c r="G141" s="65"/>
      <c r="H141" s="65"/>
      <c r="I141" s="66"/>
      <c r="J141" s="65"/>
      <c r="K141" s="204"/>
      <c r="L141" s="205"/>
    </row>
    <row r="142" spans="1:12" s="76" customFormat="1" ht="15" customHeight="1" x14ac:dyDescent="0.25">
      <c r="A142" s="59"/>
      <c r="B142" s="65"/>
      <c r="C142" s="65"/>
      <c r="D142" s="65"/>
      <c r="E142" s="66"/>
      <c r="F142" s="65"/>
      <c r="G142" s="65"/>
      <c r="H142" s="65"/>
      <c r="I142" s="66"/>
      <c r="J142" s="65"/>
      <c r="K142" s="204"/>
      <c r="L142" s="205"/>
    </row>
    <row r="143" spans="1:12" s="76" customFormat="1" ht="15" customHeight="1" x14ac:dyDescent="0.25">
      <c r="A143" s="59"/>
      <c r="B143" s="65"/>
      <c r="C143" s="65"/>
      <c r="D143" s="65"/>
      <c r="E143" s="66"/>
      <c r="F143" s="65"/>
      <c r="G143" s="65"/>
      <c r="H143" s="65"/>
      <c r="I143" s="66"/>
      <c r="J143" s="65"/>
      <c r="K143" s="204"/>
      <c r="L143" s="205"/>
    </row>
    <row r="144" spans="1:12" s="76" customFormat="1" ht="15" customHeight="1" x14ac:dyDescent="0.25">
      <c r="A144" s="59"/>
      <c r="B144" s="65"/>
      <c r="C144" s="65"/>
      <c r="D144" s="65"/>
      <c r="E144" s="66"/>
      <c r="F144" s="65"/>
      <c r="G144" s="65"/>
      <c r="H144" s="65"/>
      <c r="I144" s="66"/>
      <c r="J144" s="65"/>
      <c r="K144" s="204"/>
      <c r="L144" s="205"/>
    </row>
    <row r="145" spans="1:12" s="76" customFormat="1" ht="15" customHeight="1" x14ac:dyDescent="0.25">
      <c r="A145" s="59"/>
      <c r="B145" s="65"/>
      <c r="C145" s="65"/>
      <c r="D145" s="65"/>
      <c r="E145" s="66"/>
      <c r="F145" s="65"/>
      <c r="G145" s="65"/>
      <c r="H145" s="65"/>
      <c r="I145" s="66"/>
      <c r="J145" s="65"/>
      <c r="K145" s="204"/>
      <c r="L145" s="205"/>
    </row>
    <row r="146" spans="1:12" s="76" customFormat="1" ht="15" customHeight="1" x14ac:dyDescent="0.25">
      <c r="A146" s="59"/>
      <c r="B146" s="65"/>
      <c r="C146" s="65"/>
      <c r="D146" s="65"/>
      <c r="E146" s="66"/>
      <c r="F146" s="65"/>
      <c r="G146" s="65"/>
      <c r="H146" s="65"/>
      <c r="I146" s="66"/>
      <c r="J146" s="65"/>
      <c r="K146" s="204"/>
      <c r="L146" s="205"/>
    </row>
    <row r="147" spans="1:12" s="76" customFormat="1" ht="15" customHeight="1" x14ac:dyDescent="0.25">
      <c r="A147" s="59"/>
      <c r="B147" s="65"/>
      <c r="C147" s="65"/>
      <c r="D147" s="65"/>
      <c r="E147" s="66"/>
      <c r="F147" s="65"/>
      <c r="G147" s="65"/>
      <c r="H147" s="65"/>
      <c r="I147" s="66"/>
      <c r="J147" s="65"/>
      <c r="K147" s="204"/>
      <c r="L147" s="205"/>
    </row>
    <row r="148" spans="1:12" s="76" customFormat="1" ht="15" customHeight="1" x14ac:dyDescent="0.25">
      <c r="A148" s="59"/>
      <c r="B148" s="65"/>
      <c r="C148" s="65"/>
      <c r="D148" s="65"/>
      <c r="E148" s="66"/>
      <c r="F148" s="65"/>
      <c r="G148" s="65"/>
      <c r="H148" s="65"/>
      <c r="I148" s="66"/>
      <c r="J148" s="65"/>
      <c r="K148" s="204"/>
      <c r="L148" s="205"/>
    </row>
    <row r="149" spans="1:12" s="76" customFormat="1" ht="15" customHeight="1" x14ac:dyDescent="0.25">
      <c r="A149" s="59"/>
      <c r="B149" s="65"/>
      <c r="C149" s="65"/>
      <c r="D149" s="65"/>
      <c r="E149" s="66"/>
      <c r="F149" s="65"/>
      <c r="G149" s="65"/>
      <c r="H149" s="65"/>
      <c r="I149" s="66"/>
      <c r="J149" s="65"/>
      <c r="K149" s="204"/>
      <c r="L149" s="205"/>
    </row>
    <row r="150" spans="1:12" s="76" customFormat="1" ht="15" customHeight="1" x14ac:dyDescent="0.25">
      <c r="A150" s="59"/>
      <c r="B150" s="65"/>
      <c r="C150" s="65"/>
      <c r="D150" s="65"/>
      <c r="E150" s="66"/>
      <c r="F150" s="65"/>
      <c r="G150" s="65"/>
      <c r="H150" s="65"/>
      <c r="I150" s="66"/>
      <c r="J150" s="65"/>
      <c r="K150" s="204"/>
      <c r="L150" s="205"/>
    </row>
    <row r="151" spans="1:12" s="76" customFormat="1" ht="15" customHeight="1" x14ac:dyDescent="0.25">
      <c r="A151" s="59"/>
      <c r="B151" s="65"/>
      <c r="C151" s="65"/>
      <c r="D151" s="65"/>
      <c r="E151" s="66"/>
      <c r="F151" s="65"/>
      <c r="G151" s="65"/>
      <c r="H151" s="65"/>
      <c r="I151" s="66"/>
      <c r="J151" s="65"/>
      <c r="K151" s="204"/>
      <c r="L151" s="205"/>
    </row>
    <row r="152" spans="1:12" s="76" customFormat="1" ht="15" customHeight="1" x14ac:dyDescent="0.25">
      <c r="A152" s="59"/>
      <c r="B152" s="65"/>
      <c r="C152" s="65"/>
      <c r="D152" s="65"/>
      <c r="E152" s="66"/>
      <c r="F152" s="65"/>
      <c r="G152" s="65"/>
      <c r="H152" s="65"/>
      <c r="I152" s="66"/>
      <c r="J152" s="65"/>
      <c r="K152" s="204"/>
      <c r="L152" s="205"/>
    </row>
    <row r="153" spans="1:12" s="76" customFormat="1" ht="15" customHeight="1" x14ac:dyDescent="0.25">
      <c r="A153" s="59"/>
      <c r="B153" s="65"/>
      <c r="C153" s="65"/>
      <c r="D153" s="65"/>
      <c r="E153" s="66"/>
      <c r="F153" s="65"/>
      <c r="G153" s="65"/>
      <c r="H153" s="65"/>
      <c r="I153" s="66"/>
      <c r="J153" s="65"/>
      <c r="K153" s="204"/>
      <c r="L153" s="205"/>
    </row>
    <row r="154" spans="1:12" s="76" customFormat="1" ht="15" customHeight="1" x14ac:dyDescent="0.25">
      <c r="A154" s="59"/>
      <c r="B154" s="65"/>
      <c r="C154" s="65"/>
      <c r="D154" s="65"/>
      <c r="E154" s="66"/>
      <c r="F154" s="65"/>
      <c r="G154" s="65"/>
      <c r="H154" s="65"/>
      <c r="I154" s="66"/>
      <c r="J154" s="65"/>
      <c r="K154" s="204"/>
      <c r="L154" s="205"/>
    </row>
    <row r="155" spans="1:12" s="76" customFormat="1" ht="15" customHeight="1" x14ac:dyDescent="0.25">
      <c r="A155" s="59"/>
      <c r="B155" s="65"/>
      <c r="C155" s="65"/>
      <c r="D155" s="65"/>
      <c r="E155" s="66"/>
      <c r="F155" s="65"/>
      <c r="G155" s="65"/>
      <c r="H155" s="65"/>
      <c r="I155" s="66"/>
      <c r="J155" s="65"/>
      <c r="K155" s="204"/>
      <c r="L155" s="205"/>
    </row>
    <row r="156" spans="1:12" s="76" customFormat="1" ht="15" customHeight="1" x14ac:dyDescent="0.25">
      <c r="A156" s="59"/>
      <c r="B156" s="65"/>
      <c r="C156" s="65"/>
      <c r="D156" s="65"/>
      <c r="E156" s="66"/>
      <c r="F156" s="65"/>
      <c r="G156" s="65"/>
      <c r="H156" s="65"/>
      <c r="I156" s="66"/>
      <c r="J156" s="65"/>
      <c r="K156" s="204"/>
      <c r="L156" s="205"/>
    </row>
    <row r="157" spans="1:12" s="76" customFormat="1" ht="15" customHeight="1" x14ac:dyDescent="0.25">
      <c r="A157" s="59"/>
      <c r="B157" s="65"/>
      <c r="C157" s="65"/>
      <c r="D157" s="65"/>
      <c r="E157" s="66"/>
      <c r="F157" s="65"/>
      <c r="G157" s="65"/>
      <c r="H157" s="65"/>
      <c r="I157" s="66"/>
      <c r="J157" s="65"/>
      <c r="K157" s="204"/>
      <c r="L157" s="205"/>
    </row>
    <row r="158" spans="1:12" s="76" customFormat="1" ht="15" customHeight="1" x14ac:dyDescent="0.25">
      <c r="A158" s="59"/>
      <c r="B158" s="65"/>
      <c r="C158" s="65"/>
      <c r="D158" s="65"/>
      <c r="E158" s="66"/>
      <c r="F158" s="65"/>
      <c r="G158" s="65"/>
      <c r="H158" s="65"/>
      <c r="I158" s="66"/>
      <c r="J158" s="65"/>
      <c r="K158" s="204"/>
      <c r="L158" s="205"/>
    </row>
    <row r="159" spans="1:12" s="76" customFormat="1" ht="15" customHeight="1" x14ac:dyDescent="0.25">
      <c r="A159" s="59"/>
      <c r="B159" s="65"/>
      <c r="C159" s="65"/>
      <c r="D159" s="65"/>
      <c r="E159" s="66"/>
      <c r="F159" s="65"/>
      <c r="G159" s="65"/>
      <c r="H159" s="65"/>
      <c r="I159" s="66"/>
      <c r="J159" s="65"/>
      <c r="K159" s="204"/>
      <c r="L159" s="205"/>
    </row>
    <row r="160" spans="1:12" s="76" customFormat="1" ht="15" customHeight="1" x14ac:dyDescent="0.25">
      <c r="A160" s="59"/>
      <c r="B160" s="65"/>
      <c r="C160" s="65"/>
      <c r="D160" s="65"/>
      <c r="E160" s="66"/>
      <c r="F160" s="65"/>
      <c r="G160" s="65"/>
      <c r="H160" s="65"/>
      <c r="I160" s="66"/>
      <c r="J160" s="65"/>
      <c r="K160" s="204"/>
      <c r="L160" s="205"/>
    </row>
    <row r="161" spans="1:12" s="76" customFormat="1" ht="15" customHeight="1" x14ac:dyDescent="0.25">
      <c r="A161" s="59"/>
      <c r="B161" s="65"/>
      <c r="C161" s="65"/>
      <c r="D161" s="65"/>
      <c r="E161" s="66"/>
      <c r="F161" s="65"/>
      <c r="G161" s="65"/>
      <c r="H161" s="65"/>
      <c r="I161" s="66"/>
      <c r="J161" s="65"/>
      <c r="K161" s="204"/>
      <c r="L161" s="205"/>
    </row>
    <row r="162" spans="1:12" s="76" customFormat="1" ht="15" customHeight="1" x14ac:dyDescent="0.25">
      <c r="A162" s="59"/>
      <c r="B162" s="65"/>
      <c r="C162" s="65"/>
      <c r="D162" s="65"/>
      <c r="E162" s="66"/>
      <c r="F162" s="65"/>
      <c r="G162" s="65"/>
      <c r="H162" s="65"/>
      <c r="I162" s="66"/>
      <c r="J162" s="65"/>
      <c r="K162" s="204"/>
      <c r="L162" s="205"/>
    </row>
    <row r="163" spans="1:12" s="76" customFormat="1" ht="15" customHeight="1" x14ac:dyDescent="0.25">
      <c r="A163" s="59"/>
      <c r="B163" s="65"/>
      <c r="C163" s="65"/>
      <c r="D163" s="65"/>
      <c r="E163" s="66"/>
      <c r="F163" s="65"/>
      <c r="G163" s="65"/>
      <c r="H163" s="65"/>
      <c r="I163" s="66"/>
      <c r="J163" s="65"/>
      <c r="K163" s="204"/>
      <c r="L163" s="205"/>
    </row>
    <row r="164" spans="1:12" s="76" customFormat="1" ht="15" customHeight="1" x14ac:dyDescent="0.25">
      <c r="A164" s="59"/>
      <c r="B164" s="65"/>
      <c r="C164" s="65"/>
      <c r="D164" s="65"/>
      <c r="E164" s="66"/>
      <c r="F164" s="65"/>
      <c r="G164" s="65"/>
      <c r="H164" s="65"/>
      <c r="I164" s="66"/>
      <c r="J164" s="65"/>
      <c r="K164" s="204"/>
      <c r="L164" s="205"/>
    </row>
    <row r="165" spans="1:12" s="76" customFormat="1" ht="15" customHeight="1" x14ac:dyDescent="0.25">
      <c r="A165" s="59"/>
      <c r="B165" s="65"/>
      <c r="C165" s="65"/>
      <c r="D165" s="65"/>
      <c r="E165" s="66"/>
      <c r="F165" s="65"/>
      <c r="G165" s="65"/>
      <c r="H165" s="65"/>
      <c r="I165" s="66"/>
      <c r="J165" s="65"/>
      <c r="K165" s="204"/>
      <c r="L165" s="205"/>
    </row>
    <row r="166" spans="1:12" s="76" customFormat="1" ht="15" customHeight="1" x14ac:dyDescent="0.25">
      <c r="A166" s="59"/>
      <c r="B166" s="65"/>
      <c r="C166" s="65"/>
      <c r="D166" s="65"/>
      <c r="E166" s="66"/>
      <c r="F166" s="65"/>
      <c r="G166" s="65"/>
      <c r="H166" s="65"/>
      <c r="I166" s="66"/>
      <c r="J166" s="65"/>
      <c r="K166" s="204"/>
      <c r="L166" s="205"/>
    </row>
    <row r="167" spans="1:12" s="76" customFormat="1" ht="15" customHeight="1" x14ac:dyDescent="0.25">
      <c r="A167" s="59"/>
      <c r="B167" s="65"/>
      <c r="C167" s="65"/>
      <c r="D167" s="65"/>
      <c r="E167" s="66"/>
      <c r="F167" s="65"/>
      <c r="G167" s="65"/>
      <c r="H167" s="65"/>
      <c r="I167" s="66"/>
      <c r="J167" s="65"/>
      <c r="K167" s="204"/>
      <c r="L167" s="205"/>
    </row>
    <row r="168" spans="1:12" s="76" customFormat="1" ht="15" customHeight="1" x14ac:dyDescent="0.25">
      <c r="A168" s="59"/>
      <c r="B168" s="65"/>
      <c r="C168" s="65"/>
      <c r="D168" s="65"/>
      <c r="E168" s="66"/>
      <c r="F168" s="65"/>
      <c r="G168" s="65"/>
      <c r="H168" s="65"/>
      <c r="I168" s="66"/>
      <c r="J168" s="65"/>
      <c r="K168" s="204"/>
      <c r="L168" s="205"/>
    </row>
    <row r="169" spans="1:12" s="76" customFormat="1" ht="15" customHeight="1" x14ac:dyDescent="0.25">
      <c r="A169" s="59"/>
      <c r="B169" s="65"/>
      <c r="C169" s="65"/>
      <c r="D169" s="65"/>
      <c r="E169" s="66"/>
      <c r="F169" s="65"/>
      <c r="G169" s="65"/>
      <c r="H169" s="65"/>
      <c r="I169" s="66"/>
      <c r="J169" s="65"/>
      <c r="K169" s="204"/>
      <c r="L169" s="205"/>
    </row>
    <row r="170" spans="1:12" s="76" customFormat="1" ht="15" customHeight="1" x14ac:dyDescent="0.25">
      <c r="A170" s="59"/>
      <c r="B170" s="65"/>
      <c r="C170" s="65"/>
      <c r="D170" s="65"/>
      <c r="E170" s="66"/>
      <c r="F170" s="65"/>
      <c r="G170" s="65"/>
      <c r="H170" s="65"/>
      <c r="I170" s="66"/>
      <c r="J170" s="65"/>
      <c r="K170" s="204"/>
      <c r="L170" s="205"/>
    </row>
    <row r="171" spans="1:12" s="76" customFormat="1" ht="15" customHeight="1" x14ac:dyDescent="0.25">
      <c r="A171" s="59"/>
      <c r="B171" s="65"/>
      <c r="C171" s="65"/>
      <c r="D171" s="65"/>
      <c r="E171" s="66"/>
      <c r="F171" s="65"/>
      <c r="G171" s="65"/>
      <c r="H171" s="65"/>
      <c r="I171" s="66"/>
      <c r="J171" s="65"/>
      <c r="K171" s="204"/>
      <c r="L171" s="205"/>
    </row>
    <row r="172" spans="1:12" s="76" customFormat="1" ht="15" customHeight="1" x14ac:dyDescent="0.25">
      <c r="A172" s="59"/>
      <c r="B172" s="65"/>
      <c r="C172" s="65"/>
      <c r="D172" s="65"/>
      <c r="E172" s="66"/>
      <c r="F172" s="65"/>
      <c r="G172" s="65"/>
      <c r="H172" s="65"/>
      <c r="I172" s="66"/>
      <c r="J172" s="65"/>
      <c r="K172" s="204"/>
      <c r="L172" s="205"/>
    </row>
    <row r="173" spans="1:12" s="76" customFormat="1" ht="15" customHeight="1" x14ac:dyDescent="0.25">
      <c r="A173" s="59"/>
      <c r="B173" s="65"/>
      <c r="C173" s="65"/>
      <c r="D173" s="65"/>
      <c r="E173" s="66"/>
      <c r="F173" s="65"/>
      <c r="G173" s="65"/>
      <c r="H173" s="65"/>
      <c r="I173" s="66"/>
      <c r="J173" s="65"/>
      <c r="K173" s="204"/>
      <c r="L173" s="205"/>
    </row>
    <row r="174" spans="1:12" s="76" customFormat="1" ht="15" customHeight="1" x14ac:dyDescent="0.25">
      <c r="A174" s="59"/>
      <c r="B174" s="65"/>
      <c r="C174" s="65"/>
      <c r="D174" s="65"/>
      <c r="E174" s="66"/>
      <c r="F174" s="65"/>
      <c r="G174" s="65"/>
      <c r="H174" s="65"/>
      <c r="I174" s="66"/>
      <c r="J174" s="65"/>
      <c r="K174" s="204"/>
      <c r="L174" s="205"/>
    </row>
    <row r="175" spans="1:12" s="76" customFormat="1" ht="15" customHeight="1" x14ac:dyDescent="0.25">
      <c r="A175" s="59"/>
      <c r="B175" s="65"/>
      <c r="C175" s="65"/>
      <c r="D175" s="65"/>
      <c r="E175" s="66"/>
      <c r="F175" s="65"/>
      <c r="G175" s="65"/>
      <c r="H175" s="65"/>
      <c r="I175" s="66"/>
      <c r="J175" s="65"/>
      <c r="K175" s="204"/>
      <c r="L175" s="205"/>
    </row>
    <row r="176" spans="1:12" s="76" customFormat="1" ht="15" customHeight="1" x14ac:dyDescent="0.25">
      <c r="A176" s="59"/>
      <c r="B176" s="65"/>
      <c r="C176" s="65"/>
      <c r="D176" s="65"/>
      <c r="E176" s="66"/>
      <c r="F176" s="65"/>
      <c r="G176" s="65"/>
      <c r="H176" s="65"/>
      <c r="I176" s="66"/>
      <c r="J176" s="65"/>
      <c r="K176" s="204"/>
      <c r="L176" s="205"/>
    </row>
    <row r="177" spans="1:12" s="76" customFormat="1" ht="15" customHeight="1" x14ac:dyDescent="0.25">
      <c r="A177" s="59"/>
      <c r="B177" s="65"/>
      <c r="C177" s="65"/>
      <c r="D177" s="65"/>
      <c r="E177" s="66"/>
      <c r="F177" s="65"/>
      <c r="G177" s="65"/>
      <c r="H177" s="65"/>
      <c r="I177" s="66"/>
      <c r="J177" s="65"/>
      <c r="K177" s="204"/>
      <c r="L177" s="205"/>
    </row>
    <row r="178" spans="1:12" s="76" customFormat="1" ht="15" customHeight="1" x14ac:dyDescent="0.25">
      <c r="A178" s="59"/>
      <c r="B178" s="65"/>
      <c r="C178" s="65"/>
      <c r="D178" s="65"/>
      <c r="E178" s="66"/>
      <c r="F178" s="65"/>
      <c r="G178" s="65"/>
      <c r="H178" s="65"/>
      <c r="I178" s="66"/>
      <c r="J178" s="65"/>
      <c r="K178" s="204"/>
      <c r="L178" s="205"/>
    </row>
    <row r="179" spans="1:12" s="76" customFormat="1" ht="15" customHeight="1" x14ac:dyDescent="0.25">
      <c r="A179" s="59"/>
      <c r="B179" s="65"/>
      <c r="C179" s="65"/>
      <c r="D179" s="65"/>
      <c r="E179" s="66"/>
      <c r="F179" s="65"/>
      <c r="G179" s="65"/>
      <c r="H179" s="65"/>
      <c r="I179" s="66"/>
      <c r="J179" s="65"/>
      <c r="K179" s="204"/>
      <c r="L179" s="205"/>
    </row>
    <row r="180" spans="1:12" s="76" customFormat="1" ht="15" customHeight="1" x14ac:dyDescent="0.25">
      <c r="A180" s="59"/>
      <c r="B180" s="65"/>
      <c r="C180" s="65"/>
      <c r="D180" s="65"/>
      <c r="E180" s="66"/>
      <c r="F180" s="65"/>
      <c r="G180" s="65"/>
      <c r="H180" s="65"/>
      <c r="I180" s="66"/>
      <c r="J180" s="65"/>
      <c r="K180" s="204"/>
      <c r="L180" s="205"/>
    </row>
    <row r="181" spans="1:12" s="76" customFormat="1" ht="15" customHeight="1" x14ac:dyDescent="0.25">
      <c r="A181" s="59"/>
      <c r="B181" s="65"/>
      <c r="C181" s="65"/>
      <c r="D181" s="65"/>
      <c r="E181" s="66"/>
      <c r="F181" s="65"/>
      <c r="G181" s="65"/>
      <c r="H181" s="65"/>
      <c r="I181" s="66"/>
      <c r="J181" s="65"/>
      <c r="K181" s="204"/>
      <c r="L181" s="205"/>
    </row>
    <row r="182" spans="1:12" s="76" customFormat="1" ht="15" customHeight="1" x14ac:dyDescent="0.25">
      <c r="A182" s="59"/>
      <c r="B182" s="65"/>
      <c r="C182" s="65"/>
      <c r="D182" s="65"/>
      <c r="E182" s="66"/>
      <c r="F182" s="65"/>
      <c r="G182" s="65"/>
      <c r="H182" s="65"/>
      <c r="I182" s="66"/>
      <c r="J182" s="65"/>
      <c r="K182" s="204"/>
      <c r="L182" s="205"/>
    </row>
    <row r="183" spans="1:12" s="76" customFormat="1" ht="15" customHeight="1" x14ac:dyDescent="0.25">
      <c r="A183" s="59"/>
      <c r="B183" s="65"/>
      <c r="C183" s="65"/>
      <c r="D183" s="65"/>
      <c r="E183" s="66"/>
      <c r="F183" s="65"/>
      <c r="G183" s="65"/>
      <c r="H183" s="65"/>
      <c r="I183" s="66"/>
      <c r="J183" s="65"/>
      <c r="K183" s="204"/>
      <c r="L183" s="205"/>
    </row>
    <row r="184" spans="1:12" s="76" customFormat="1" ht="15" customHeight="1" x14ac:dyDescent="0.25">
      <c r="A184" s="59"/>
      <c r="B184" s="65"/>
      <c r="C184" s="65"/>
      <c r="D184" s="65"/>
      <c r="E184" s="66"/>
      <c r="F184" s="65"/>
      <c r="G184" s="65"/>
      <c r="H184" s="65"/>
      <c r="I184" s="66"/>
      <c r="J184" s="65"/>
      <c r="K184" s="204"/>
      <c r="L184" s="205"/>
    </row>
    <row r="185" spans="1:12" s="76" customFormat="1" ht="15" customHeight="1" x14ac:dyDescent="0.25">
      <c r="A185" s="59"/>
      <c r="B185" s="65"/>
      <c r="C185" s="65"/>
      <c r="D185" s="65"/>
      <c r="E185" s="66"/>
      <c r="F185" s="65"/>
      <c r="G185" s="65"/>
      <c r="H185" s="65"/>
      <c r="I185" s="66"/>
      <c r="J185" s="65"/>
      <c r="K185" s="204"/>
      <c r="L185" s="205"/>
    </row>
    <row r="186" spans="1:12" s="76" customFormat="1" ht="15" customHeight="1" x14ac:dyDescent="0.25">
      <c r="A186" s="59"/>
      <c r="B186" s="65"/>
      <c r="C186" s="65"/>
      <c r="D186" s="65"/>
      <c r="E186" s="66"/>
      <c r="F186" s="65"/>
      <c r="G186" s="65"/>
      <c r="H186" s="65"/>
      <c r="I186" s="66"/>
      <c r="J186" s="65"/>
      <c r="K186" s="204"/>
      <c r="L186" s="205"/>
    </row>
    <row r="187" spans="1:12" s="76" customFormat="1" ht="15" customHeight="1" x14ac:dyDescent="0.25">
      <c r="A187" s="59"/>
      <c r="B187" s="65"/>
      <c r="C187" s="65"/>
      <c r="D187" s="65"/>
      <c r="E187" s="66"/>
      <c r="F187" s="65"/>
      <c r="G187" s="65"/>
      <c r="H187" s="65"/>
      <c r="I187" s="66"/>
      <c r="J187" s="65"/>
      <c r="K187" s="204"/>
      <c r="L187" s="205"/>
    </row>
    <row r="188" spans="1:12" s="76" customFormat="1" ht="15" customHeight="1" x14ac:dyDescent="0.25">
      <c r="A188" s="59"/>
      <c r="B188" s="65"/>
      <c r="C188" s="65"/>
      <c r="D188" s="65"/>
      <c r="E188" s="66"/>
      <c r="F188" s="65"/>
      <c r="G188" s="65"/>
      <c r="H188" s="65"/>
      <c r="I188" s="66"/>
      <c r="J188" s="65"/>
      <c r="K188" s="204"/>
      <c r="L188" s="205"/>
    </row>
    <row r="189" spans="1:12" s="76" customFormat="1" ht="15" customHeight="1" x14ac:dyDescent="0.25">
      <c r="A189" s="59"/>
      <c r="B189" s="65"/>
      <c r="C189" s="65"/>
      <c r="D189" s="65"/>
      <c r="E189" s="66"/>
      <c r="F189" s="65"/>
      <c r="G189" s="65"/>
      <c r="H189" s="65"/>
      <c r="I189" s="66"/>
      <c r="J189" s="65"/>
      <c r="K189" s="204"/>
      <c r="L189" s="205"/>
    </row>
    <row r="190" spans="1:12" s="76" customFormat="1" ht="15" customHeight="1" x14ac:dyDescent="0.25">
      <c r="A190" s="59"/>
      <c r="B190" s="65"/>
      <c r="C190" s="65"/>
      <c r="D190" s="65"/>
      <c r="E190" s="66"/>
      <c r="F190" s="65"/>
      <c r="G190" s="65"/>
      <c r="H190" s="65"/>
      <c r="I190" s="66"/>
      <c r="J190" s="65"/>
      <c r="K190" s="204"/>
      <c r="L190" s="205"/>
    </row>
    <row r="191" spans="1:12" s="76" customFormat="1" ht="15" customHeight="1" x14ac:dyDescent="0.25">
      <c r="A191" s="59"/>
      <c r="B191" s="65"/>
      <c r="C191" s="65"/>
      <c r="D191" s="65"/>
      <c r="E191" s="66"/>
      <c r="F191" s="65"/>
      <c r="G191" s="65"/>
      <c r="H191" s="65"/>
      <c r="I191" s="66"/>
      <c r="J191" s="65"/>
      <c r="K191" s="204"/>
      <c r="L191" s="205"/>
    </row>
    <row r="192" spans="1:12" s="76" customFormat="1" ht="15" customHeight="1" x14ac:dyDescent="0.25">
      <c r="A192" s="59"/>
      <c r="B192" s="65"/>
      <c r="C192" s="65"/>
      <c r="D192" s="65"/>
      <c r="E192" s="66"/>
      <c r="F192" s="65"/>
      <c r="G192" s="65"/>
      <c r="H192" s="65"/>
      <c r="I192" s="66"/>
      <c r="J192" s="65"/>
      <c r="K192" s="204"/>
      <c r="L192" s="205"/>
    </row>
    <row r="193" spans="1:12" s="76" customFormat="1" ht="15" customHeight="1" x14ac:dyDescent="0.25">
      <c r="A193" s="59"/>
      <c r="B193" s="65"/>
      <c r="C193" s="65"/>
      <c r="D193" s="65"/>
      <c r="E193" s="66"/>
      <c r="F193" s="65"/>
      <c r="G193" s="65"/>
      <c r="H193" s="65"/>
      <c r="I193" s="66"/>
      <c r="J193" s="65"/>
      <c r="K193" s="204"/>
      <c r="L193" s="205"/>
    </row>
    <row r="194" spans="1:12" s="76" customFormat="1" ht="15" customHeight="1" x14ac:dyDescent="0.25">
      <c r="A194" s="59"/>
      <c r="B194" s="65"/>
      <c r="C194" s="65"/>
      <c r="D194" s="65"/>
      <c r="E194" s="66"/>
      <c r="F194" s="65"/>
      <c r="G194" s="65"/>
      <c r="H194" s="65"/>
      <c r="I194" s="66"/>
      <c r="J194" s="65"/>
      <c r="K194" s="204"/>
      <c r="L194" s="205"/>
    </row>
    <row r="195" spans="1:12" s="76" customFormat="1" ht="15" customHeight="1" x14ac:dyDescent="0.25">
      <c r="A195" s="59"/>
      <c r="B195" s="65"/>
      <c r="C195" s="65"/>
      <c r="D195" s="65"/>
      <c r="E195" s="66"/>
      <c r="F195" s="65"/>
      <c r="G195" s="65"/>
      <c r="H195" s="65"/>
      <c r="I195" s="66"/>
      <c r="J195" s="65"/>
      <c r="K195" s="204"/>
      <c r="L195" s="205"/>
    </row>
    <row r="196" spans="1:12" s="76" customFormat="1" ht="15" customHeight="1" x14ac:dyDescent="0.25">
      <c r="A196" s="59"/>
      <c r="B196" s="65"/>
      <c r="C196" s="65"/>
      <c r="D196" s="65"/>
      <c r="E196" s="66"/>
      <c r="F196" s="65"/>
      <c r="G196" s="65"/>
      <c r="H196" s="65"/>
      <c r="I196" s="66"/>
      <c r="J196" s="65"/>
      <c r="K196" s="204"/>
      <c r="L196" s="205"/>
    </row>
    <row r="197" spans="1:12" s="76" customFormat="1" ht="15" customHeight="1" x14ac:dyDescent="0.25">
      <c r="A197" s="59"/>
      <c r="B197" s="65"/>
      <c r="C197" s="65"/>
      <c r="D197" s="65"/>
      <c r="E197" s="66"/>
      <c r="F197" s="65"/>
      <c r="G197" s="65"/>
      <c r="H197" s="65"/>
      <c r="I197" s="66"/>
      <c r="J197" s="65"/>
      <c r="K197" s="204"/>
      <c r="L197" s="205"/>
    </row>
    <row r="198" spans="1:12" s="76" customFormat="1" ht="15" customHeight="1" x14ac:dyDescent="0.25">
      <c r="A198" s="59"/>
      <c r="B198" s="65"/>
      <c r="C198" s="65"/>
      <c r="D198" s="65"/>
      <c r="E198" s="66"/>
      <c r="F198" s="65"/>
      <c r="G198" s="65"/>
      <c r="H198" s="65"/>
      <c r="I198" s="66"/>
      <c r="J198" s="65"/>
      <c r="K198" s="204"/>
      <c r="L198" s="205"/>
    </row>
    <row r="199" spans="1:12" s="76" customFormat="1" ht="15" customHeight="1" x14ac:dyDescent="0.25">
      <c r="A199" s="59"/>
      <c r="B199" s="65"/>
      <c r="C199" s="65"/>
      <c r="D199" s="65"/>
      <c r="E199" s="66"/>
      <c r="F199" s="65"/>
      <c r="G199" s="65"/>
      <c r="H199" s="65"/>
      <c r="I199" s="66"/>
      <c r="J199" s="65"/>
      <c r="K199" s="204"/>
      <c r="L199" s="205"/>
    </row>
    <row r="200" spans="1:12" s="76" customFormat="1" ht="15" customHeight="1" x14ac:dyDescent="0.25">
      <c r="A200" s="59"/>
      <c r="B200" s="65"/>
      <c r="C200" s="65"/>
      <c r="D200" s="65"/>
      <c r="E200" s="66"/>
      <c r="F200" s="65"/>
      <c r="G200" s="65"/>
      <c r="H200" s="65"/>
      <c r="I200" s="66"/>
      <c r="J200" s="65"/>
      <c r="K200" s="204"/>
      <c r="L200" s="205"/>
    </row>
    <row r="201" spans="1:12" s="76" customFormat="1" ht="15" customHeight="1" x14ac:dyDescent="0.25">
      <c r="A201" s="59"/>
      <c r="B201" s="65"/>
      <c r="C201" s="65"/>
      <c r="D201" s="65"/>
      <c r="E201" s="66"/>
      <c r="F201" s="65"/>
      <c r="G201" s="65"/>
      <c r="H201" s="65"/>
      <c r="I201" s="66"/>
      <c r="J201" s="65"/>
      <c r="K201" s="204"/>
      <c r="L201" s="205"/>
    </row>
    <row r="202" spans="1:12" s="76" customFormat="1" ht="15" customHeight="1" x14ac:dyDescent="0.25">
      <c r="A202" s="59"/>
      <c r="B202" s="65"/>
      <c r="C202" s="65"/>
      <c r="D202" s="65"/>
      <c r="E202" s="66"/>
      <c r="F202" s="65"/>
      <c r="G202" s="65"/>
      <c r="H202" s="65"/>
      <c r="I202" s="66"/>
      <c r="J202" s="65"/>
      <c r="K202" s="204"/>
      <c r="L202" s="205"/>
    </row>
    <row r="203" spans="1:12" s="76" customFormat="1" ht="15" customHeight="1" x14ac:dyDescent="0.25">
      <c r="A203" s="59"/>
      <c r="B203" s="65"/>
      <c r="C203" s="65"/>
      <c r="D203" s="65"/>
      <c r="E203" s="66"/>
      <c r="F203" s="65"/>
      <c r="G203" s="65"/>
      <c r="H203" s="65"/>
      <c r="I203" s="66"/>
      <c r="J203" s="65"/>
      <c r="K203" s="204"/>
      <c r="L203" s="205"/>
    </row>
    <row r="204" spans="1:12" s="76" customFormat="1" ht="15" customHeight="1" x14ac:dyDescent="0.25">
      <c r="A204" s="59"/>
      <c r="B204" s="65"/>
      <c r="C204" s="65"/>
      <c r="D204" s="65"/>
      <c r="E204" s="66"/>
      <c r="F204" s="65"/>
      <c r="G204" s="65"/>
      <c r="H204" s="65"/>
      <c r="I204" s="66"/>
      <c r="J204" s="65"/>
      <c r="K204" s="204"/>
      <c r="L204" s="205"/>
    </row>
    <row r="205" spans="1:12" s="76" customFormat="1" ht="15" customHeight="1" x14ac:dyDescent="0.25">
      <c r="A205" s="59"/>
      <c r="B205" s="65"/>
      <c r="C205" s="65"/>
      <c r="D205" s="65"/>
      <c r="E205" s="66"/>
      <c r="F205" s="65"/>
      <c r="G205" s="65"/>
      <c r="H205" s="65"/>
      <c r="I205" s="66"/>
      <c r="J205" s="65"/>
      <c r="K205" s="204"/>
      <c r="L205" s="205"/>
    </row>
    <row r="206" spans="1:12" s="76" customFormat="1" ht="15" customHeight="1" x14ac:dyDescent="0.25">
      <c r="A206" s="59"/>
      <c r="B206" s="65"/>
      <c r="C206" s="65"/>
      <c r="D206" s="65"/>
      <c r="E206" s="66"/>
      <c r="F206" s="65"/>
      <c r="G206" s="65"/>
      <c r="H206" s="65"/>
      <c r="I206" s="66"/>
      <c r="J206" s="65"/>
      <c r="K206" s="204"/>
      <c r="L206" s="205"/>
    </row>
    <row r="207" spans="1:12" s="76" customFormat="1" ht="15" customHeight="1" x14ac:dyDescent="0.25">
      <c r="A207" s="59"/>
      <c r="B207" s="65"/>
      <c r="C207" s="65"/>
      <c r="D207" s="65"/>
      <c r="E207" s="66"/>
      <c r="F207" s="65"/>
      <c r="G207" s="65"/>
      <c r="H207" s="65"/>
      <c r="I207" s="66"/>
      <c r="J207" s="65"/>
      <c r="K207" s="204"/>
      <c r="L207" s="205"/>
    </row>
    <row r="208" spans="1:12" s="76" customFormat="1" ht="15" customHeight="1" x14ac:dyDescent="0.25">
      <c r="A208" s="59"/>
      <c r="B208" s="65"/>
      <c r="C208" s="65"/>
      <c r="D208" s="65"/>
      <c r="E208" s="66"/>
      <c r="F208" s="65"/>
      <c r="G208" s="65"/>
      <c r="H208" s="65"/>
      <c r="I208" s="66"/>
      <c r="J208" s="65"/>
      <c r="K208" s="204"/>
      <c r="L208" s="205"/>
    </row>
    <row r="209" spans="1:12" s="76" customFormat="1" ht="15" customHeight="1" x14ac:dyDescent="0.25">
      <c r="A209" s="59"/>
      <c r="B209" s="65"/>
      <c r="C209" s="65"/>
      <c r="D209" s="65"/>
      <c r="E209" s="66"/>
      <c r="F209" s="65"/>
      <c r="G209" s="65"/>
      <c r="H209" s="65"/>
      <c r="I209" s="66"/>
      <c r="J209" s="65"/>
      <c r="K209" s="204"/>
      <c r="L209" s="205"/>
    </row>
    <row r="210" spans="1:12" s="76" customFormat="1" ht="15" customHeight="1" x14ac:dyDescent="0.25">
      <c r="A210" s="59"/>
      <c r="B210" s="65"/>
      <c r="C210" s="65"/>
      <c r="D210" s="65"/>
      <c r="E210" s="66"/>
      <c r="F210" s="65"/>
      <c r="G210" s="65"/>
      <c r="H210" s="65"/>
      <c r="I210" s="66"/>
      <c r="J210" s="65"/>
      <c r="K210" s="204"/>
      <c r="L210" s="205"/>
    </row>
    <row r="211" spans="1:12" s="76" customFormat="1" ht="15" customHeight="1" x14ac:dyDescent="0.25">
      <c r="A211" s="59"/>
      <c r="B211" s="65"/>
      <c r="C211" s="65"/>
      <c r="D211" s="65"/>
      <c r="E211" s="66"/>
      <c r="F211" s="65"/>
      <c r="G211" s="65"/>
      <c r="H211" s="65"/>
      <c r="I211" s="66"/>
      <c r="J211" s="65"/>
      <c r="K211" s="204"/>
      <c r="L211" s="205"/>
    </row>
    <row r="212" spans="1:12" s="76" customFormat="1" ht="15" customHeight="1" x14ac:dyDescent="0.25">
      <c r="A212" s="59"/>
      <c r="B212" s="65"/>
      <c r="C212" s="65"/>
      <c r="D212" s="65"/>
      <c r="E212" s="66"/>
      <c r="F212" s="65"/>
      <c r="G212" s="65"/>
      <c r="H212" s="65"/>
      <c r="I212" s="66"/>
      <c r="J212" s="65"/>
      <c r="K212" s="204"/>
      <c r="L212" s="205"/>
    </row>
    <row r="213" spans="1:12" s="76" customFormat="1" ht="15" customHeight="1" x14ac:dyDescent="0.25">
      <c r="A213" s="59"/>
      <c r="B213" s="65"/>
      <c r="C213" s="65"/>
      <c r="D213" s="65"/>
      <c r="E213" s="66"/>
      <c r="F213" s="65"/>
      <c r="G213" s="65"/>
      <c r="H213" s="65"/>
      <c r="I213" s="66"/>
      <c r="J213" s="65"/>
      <c r="K213" s="204"/>
      <c r="L213" s="205"/>
    </row>
    <row r="214" spans="1:12" s="76" customFormat="1" ht="15" customHeight="1" x14ac:dyDescent="0.25">
      <c r="A214" s="59"/>
      <c r="B214" s="65"/>
      <c r="C214" s="65"/>
      <c r="D214" s="65"/>
      <c r="E214" s="66"/>
      <c r="F214" s="65"/>
      <c r="G214" s="65"/>
      <c r="H214" s="65"/>
      <c r="I214" s="66"/>
      <c r="J214" s="65"/>
      <c r="K214" s="204"/>
      <c r="L214" s="205"/>
    </row>
    <row r="215" spans="1:12" s="76" customFormat="1" ht="15" customHeight="1" x14ac:dyDescent="0.25">
      <c r="A215" s="59"/>
      <c r="B215" s="65"/>
      <c r="C215" s="65"/>
      <c r="D215" s="65"/>
      <c r="E215" s="66"/>
      <c r="F215" s="65"/>
      <c r="G215" s="65"/>
      <c r="H215" s="65"/>
      <c r="I215" s="66"/>
      <c r="J215" s="65"/>
      <c r="K215" s="204"/>
      <c r="L215" s="205"/>
    </row>
    <row r="216" spans="1:12" s="76" customFormat="1" ht="15" customHeight="1" x14ac:dyDescent="0.25">
      <c r="A216" s="59"/>
      <c r="B216" s="65"/>
      <c r="C216" s="65"/>
      <c r="D216" s="65"/>
      <c r="E216" s="66"/>
      <c r="F216" s="65"/>
      <c r="G216" s="65"/>
      <c r="H216" s="65"/>
      <c r="I216" s="66"/>
      <c r="J216" s="65"/>
      <c r="K216" s="204"/>
      <c r="L216" s="205"/>
    </row>
    <row r="217" spans="1:12" s="76" customFormat="1" ht="15" customHeight="1" x14ac:dyDescent="0.25">
      <c r="A217" s="59"/>
      <c r="B217" s="65"/>
      <c r="C217" s="65"/>
      <c r="D217" s="65"/>
      <c r="E217" s="66"/>
      <c r="F217" s="65"/>
      <c r="G217" s="65"/>
      <c r="H217" s="65"/>
      <c r="I217" s="66"/>
      <c r="J217" s="65"/>
      <c r="K217" s="204"/>
      <c r="L217" s="205"/>
    </row>
    <row r="218" spans="1:12" s="76" customFormat="1" ht="15" customHeight="1" x14ac:dyDescent="0.25">
      <c r="A218" s="59"/>
      <c r="B218" s="65"/>
      <c r="C218" s="65"/>
      <c r="D218" s="65"/>
      <c r="E218" s="66"/>
      <c r="F218" s="65"/>
      <c r="G218" s="65"/>
      <c r="H218" s="65"/>
      <c r="I218" s="66"/>
      <c r="J218" s="65"/>
      <c r="K218" s="204"/>
      <c r="L218" s="205"/>
    </row>
    <row r="219" spans="1:12" s="76" customFormat="1" ht="15" customHeight="1" x14ac:dyDescent="0.25">
      <c r="A219" s="59"/>
      <c r="B219" s="65"/>
      <c r="C219" s="65"/>
      <c r="D219" s="65"/>
      <c r="E219" s="66"/>
      <c r="F219" s="65"/>
      <c r="G219" s="65"/>
      <c r="H219" s="65"/>
      <c r="I219" s="66"/>
      <c r="J219" s="65"/>
      <c r="K219" s="204"/>
      <c r="L219" s="205"/>
    </row>
    <row r="220" spans="1:12" s="76" customFormat="1" ht="15" customHeight="1" x14ac:dyDescent="0.25">
      <c r="A220" s="59"/>
      <c r="B220" s="65"/>
      <c r="C220" s="65"/>
      <c r="D220" s="65"/>
      <c r="E220" s="66"/>
      <c r="F220" s="65"/>
      <c r="G220" s="65"/>
      <c r="H220" s="65"/>
      <c r="I220" s="66"/>
      <c r="J220" s="65"/>
      <c r="K220" s="204"/>
      <c r="L220" s="205"/>
    </row>
    <row r="221" spans="1:12" s="76" customFormat="1" ht="15" customHeight="1" x14ac:dyDescent="0.25">
      <c r="A221" s="59"/>
      <c r="B221" s="65"/>
      <c r="C221" s="65"/>
      <c r="D221" s="65"/>
      <c r="E221" s="66"/>
      <c r="F221" s="65"/>
      <c r="G221" s="65"/>
      <c r="H221" s="65"/>
      <c r="I221" s="66"/>
      <c r="J221" s="65"/>
      <c r="K221" s="204"/>
      <c r="L221" s="205"/>
    </row>
    <row r="222" spans="1:12" s="76" customFormat="1" ht="15" customHeight="1" x14ac:dyDescent="0.25">
      <c r="A222" s="59"/>
      <c r="B222" s="65"/>
      <c r="C222" s="65"/>
      <c r="D222" s="65"/>
      <c r="E222" s="66"/>
      <c r="F222" s="65"/>
      <c r="G222" s="65"/>
      <c r="H222" s="65"/>
      <c r="I222" s="66"/>
      <c r="J222" s="65"/>
      <c r="K222" s="204"/>
      <c r="L222" s="205"/>
    </row>
    <row r="223" spans="1:12" s="76" customFormat="1" ht="15" customHeight="1" x14ac:dyDescent="0.25">
      <c r="A223" s="59"/>
      <c r="B223" s="65"/>
      <c r="C223" s="65"/>
      <c r="D223" s="65"/>
      <c r="E223" s="66"/>
      <c r="F223" s="65"/>
      <c r="G223" s="65"/>
      <c r="H223" s="65"/>
      <c r="I223" s="66"/>
      <c r="J223" s="65"/>
      <c r="K223" s="204"/>
      <c r="L223" s="205"/>
    </row>
    <row r="224" spans="1:12" s="76" customFormat="1" ht="15" customHeight="1" x14ac:dyDescent="0.25">
      <c r="A224" s="59"/>
      <c r="B224" s="65"/>
      <c r="C224" s="65"/>
      <c r="D224" s="65"/>
      <c r="E224" s="66"/>
      <c r="F224" s="65"/>
      <c r="G224" s="65"/>
      <c r="H224" s="65"/>
      <c r="I224" s="66"/>
      <c r="J224" s="65"/>
      <c r="K224" s="204"/>
      <c r="L224" s="205"/>
    </row>
    <row r="225" spans="1:12" s="76" customFormat="1" ht="15" customHeight="1" x14ac:dyDescent="0.25">
      <c r="A225" s="59"/>
      <c r="B225" s="65"/>
      <c r="C225" s="65"/>
      <c r="D225" s="65"/>
      <c r="E225" s="66"/>
      <c r="F225" s="65"/>
      <c r="G225" s="65"/>
      <c r="H225" s="65"/>
      <c r="I225" s="66"/>
      <c r="J225" s="65"/>
      <c r="K225" s="204"/>
      <c r="L225" s="205"/>
    </row>
    <row r="226" spans="1:12" s="76" customFormat="1" ht="15" customHeight="1" x14ac:dyDescent="0.25">
      <c r="A226" s="59"/>
      <c r="B226" s="65"/>
      <c r="C226" s="65"/>
      <c r="D226" s="65"/>
      <c r="E226" s="66"/>
      <c r="F226" s="65"/>
      <c r="G226" s="65"/>
      <c r="H226" s="65"/>
      <c r="I226" s="66"/>
      <c r="J226" s="65"/>
      <c r="K226" s="204"/>
      <c r="L226" s="205"/>
    </row>
    <row r="227" spans="1:12" s="76" customFormat="1" ht="15" customHeight="1" x14ac:dyDescent="0.25">
      <c r="A227" s="59"/>
      <c r="B227" s="65"/>
      <c r="C227" s="65"/>
      <c r="D227" s="65"/>
      <c r="E227" s="66"/>
      <c r="F227" s="65"/>
      <c r="G227" s="65"/>
      <c r="H227" s="65"/>
      <c r="I227" s="66"/>
      <c r="J227" s="65"/>
      <c r="K227" s="204"/>
      <c r="L227" s="205"/>
    </row>
    <row r="228" spans="1:12" s="76" customFormat="1" ht="15" customHeight="1" x14ac:dyDescent="0.25">
      <c r="A228" s="59"/>
      <c r="B228" s="65"/>
      <c r="C228" s="65"/>
      <c r="D228" s="65"/>
      <c r="E228" s="66"/>
      <c r="F228" s="65"/>
      <c r="G228" s="65"/>
      <c r="H228" s="65"/>
      <c r="I228" s="66"/>
      <c r="J228" s="65"/>
      <c r="K228" s="204"/>
      <c r="L228" s="205"/>
    </row>
    <row r="229" spans="1:12" s="76" customFormat="1" ht="15" customHeight="1" x14ac:dyDescent="0.25">
      <c r="A229" s="59"/>
      <c r="B229" s="65"/>
      <c r="C229" s="65"/>
      <c r="D229" s="65"/>
      <c r="E229" s="66"/>
      <c r="F229" s="65"/>
      <c r="G229" s="65"/>
      <c r="H229" s="65"/>
      <c r="I229" s="66"/>
      <c r="J229" s="65"/>
      <c r="K229" s="204"/>
      <c r="L229" s="205"/>
    </row>
    <row r="230" spans="1:12" s="76" customFormat="1" ht="15" customHeight="1" x14ac:dyDescent="0.25">
      <c r="A230" s="59"/>
      <c r="B230" s="65"/>
      <c r="C230" s="65"/>
      <c r="D230" s="65"/>
      <c r="E230" s="66"/>
      <c r="F230" s="65"/>
      <c r="G230" s="65"/>
      <c r="H230" s="65"/>
      <c r="I230" s="66"/>
      <c r="J230" s="65"/>
      <c r="K230" s="204"/>
      <c r="L230" s="205"/>
    </row>
    <row r="231" spans="1:12" s="76" customFormat="1" ht="15" customHeight="1" x14ac:dyDescent="0.25">
      <c r="A231" s="59"/>
      <c r="B231" s="65"/>
      <c r="C231" s="65"/>
      <c r="D231" s="65"/>
      <c r="E231" s="66"/>
      <c r="F231" s="65"/>
      <c r="G231" s="65"/>
      <c r="H231" s="65"/>
      <c r="I231" s="66"/>
      <c r="J231" s="65"/>
      <c r="K231" s="204"/>
      <c r="L231" s="205"/>
    </row>
    <row r="232" spans="1:12" s="76" customFormat="1" ht="15" customHeight="1" x14ac:dyDescent="0.25">
      <c r="A232" s="59"/>
      <c r="B232" s="65"/>
      <c r="C232" s="65"/>
      <c r="D232" s="65"/>
      <c r="E232" s="66"/>
      <c r="F232" s="65"/>
      <c r="G232" s="65"/>
      <c r="H232" s="65"/>
      <c r="I232" s="66"/>
      <c r="J232" s="65"/>
      <c r="K232" s="204"/>
      <c r="L232" s="205"/>
    </row>
    <row r="233" spans="1:12" s="76" customFormat="1" ht="15" customHeight="1" x14ac:dyDescent="0.25">
      <c r="A233" s="59"/>
      <c r="B233" s="65"/>
      <c r="C233" s="65"/>
      <c r="D233" s="65"/>
      <c r="E233" s="66"/>
      <c r="F233" s="65"/>
      <c r="G233" s="65"/>
      <c r="H233" s="65"/>
      <c r="I233" s="66"/>
      <c r="J233" s="65"/>
      <c r="K233" s="204"/>
      <c r="L233" s="205"/>
    </row>
    <row r="234" spans="1:12" s="76" customFormat="1" ht="15" customHeight="1" x14ac:dyDescent="0.25">
      <c r="A234" s="59"/>
      <c r="B234" s="65"/>
      <c r="C234" s="65"/>
      <c r="D234" s="65"/>
      <c r="E234" s="66"/>
      <c r="F234" s="65"/>
      <c r="G234" s="65"/>
      <c r="H234" s="65"/>
      <c r="I234" s="66"/>
      <c r="J234" s="65"/>
      <c r="K234" s="204"/>
      <c r="L234" s="205"/>
    </row>
    <row r="235" spans="1:12" s="76" customFormat="1" ht="15" customHeight="1" x14ac:dyDescent="0.25">
      <c r="A235" s="59"/>
      <c r="B235" s="65"/>
      <c r="C235" s="65"/>
      <c r="D235" s="65"/>
      <c r="E235" s="66"/>
      <c r="F235" s="65"/>
      <c r="G235" s="65"/>
      <c r="H235" s="65"/>
      <c r="I235" s="66"/>
      <c r="J235" s="65"/>
      <c r="K235" s="204"/>
      <c r="L235" s="205"/>
    </row>
    <row r="236" spans="1:12" s="76" customFormat="1" ht="15" customHeight="1" x14ac:dyDescent="0.25">
      <c r="A236" s="59"/>
      <c r="B236" s="65"/>
      <c r="C236" s="65"/>
      <c r="D236" s="65"/>
      <c r="E236" s="66"/>
      <c r="F236" s="65"/>
      <c r="G236" s="65"/>
      <c r="H236" s="65"/>
      <c r="I236" s="66"/>
      <c r="J236" s="65"/>
      <c r="K236" s="204"/>
      <c r="L236" s="205"/>
    </row>
    <row r="237" spans="1:12" s="76" customFormat="1" ht="15" customHeight="1" x14ac:dyDescent="0.25">
      <c r="A237" s="59"/>
      <c r="B237" s="65"/>
      <c r="C237" s="65"/>
      <c r="D237" s="65"/>
      <c r="E237" s="66"/>
      <c r="F237" s="65"/>
      <c r="G237" s="65"/>
      <c r="H237" s="65"/>
      <c r="I237" s="66"/>
      <c r="J237" s="65"/>
      <c r="K237" s="204"/>
      <c r="L237" s="205"/>
    </row>
    <row r="238" spans="1:12" s="76" customFormat="1" ht="15" customHeight="1" x14ac:dyDescent="0.25">
      <c r="A238" s="59"/>
      <c r="B238" s="65"/>
      <c r="C238" s="65"/>
      <c r="D238" s="65"/>
      <c r="E238" s="66"/>
      <c r="F238" s="65"/>
      <c r="G238" s="65"/>
      <c r="H238" s="65"/>
      <c r="I238" s="66"/>
      <c r="J238" s="65"/>
      <c r="K238" s="204"/>
      <c r="L238" s="205"/>
    </row>
    <row r="239" spans="1:12" s="76" customFormat="1" ht="15" customHeight="1" x14ac:dyDescent="0.25">
      <c r="A239" s="59"/>
      <c r="B239" s="65"/>
      <c r="C239" s="65"/>
      <c r="D239" s="65"/>
      <c r="E239" s="66"/>
      <c r="F239" s="65"/>
      <c r="G239" s="65"/>
      <c r="H239" s="65"/>
      <c r="I239" s="66"/>
      <c r="J239" s="65"/>
      <c r="K239" s="204"/>
      <c r="L239" s="205"/>
    </row>
    <row r="240" spans="1:12" s="76" customFormat="1" ht="15" customHeight="1" x14ac:dyDescent="0.25">
      <c r="A240" s="59"/>
      <c r="B240" s="65"/>
      <c r="C240" s="65"/>
      <c r="D240" s="65"/>
      <c r="E240" s="66"/>
      <c r="F240" s="65"/>
      <c r="G240" s="65"/>
      <c r="H240" s="65"/>
      <c r="I240" s="66"/>
      <c r="J240" s="65"/>
      <c r="K240" s="204"/>
      <c r="L240" s="205"/>
    </row>
    <row r="241" spans="1:12" s="76" customFormat="1" ht="15" customHeight="1" x14ac:dyDescent="0.25">
      <c r="A241" s="59"/>
      <c r="B241" s="65"/>
      <c r="C241" s="65"/>
      <c r="D241" s="65"/>
      <c r="E241" s="66"/>
      <c r="F241" s="65"/>
      <c r="G241" s="65"/>
      <c r="H241" s="65"/>
      <c r="I241" s="66"/>
      <c r="J241" s="65"/>
      <c r="K241" s="204"/>
      <c r="L241" s="205"/>
    </row>
    <row r="242" spans="1:12" s="76" customFormat="1" ht="15" customHeight="1" x14ac:dyDescent="0.25">
      <c r="A242" s="59"/>
      <c r="B242" s="65"/>
      <c r="C242" s="65"/>
      <c r="D242" s="65"/>
      <c r="E242" s="66"/>
      <c r="F242" s="65"/>
      <c r="G242" s="65"/>
      <c r="H242" s="65"/>
      <c r="I242" s="66"/>
      <c r="J242" s="65"/>
      <c r="K242" s="204"/>
      <c r="L242" s="205"/>
    </row>
    <row r="243" spans="1:12" s="76" customFormat="1" ht="15" customHeight="1" x14ac:dyDescent="0.25">
      <c r="A243" s="59"/>
      <c r="B243" s="65"/>
      <c r="C243" s="65"/>
      <c r="D243" s="65"/>
      <c r="E243" s="66"/>
      <c r="F243" s="65"/>
      <c r="G243" s="65"/>
      <c r="H243" s="65"/>
      <c r="I243" s="66"/>
      <c r="J243" s="65"/>
      <c r="K243" s="204"/>
      <c r="L243" s="205"/>
    </row>
    <row r="244" spans="1:12" s="76" customFormat="1" ht="15" customHeight="1" x14ac:dyDescent="0.25">
      <c r="A244" s="59"/>
      <c r="B244" s="65"/>
      <c r="C244" s="65"/>
      <c r="D244" s="65"/>
      <c r="E244" s="66"/>
      <c r="F244" s="65"/>
      <c r="G244" s="65"/>
      <c r="H244" s="65"/>
      <c r="I244" s="66"/>
      <c r="J244" s="65"/>
      <c r="K244" s="204"/>
      <c r="L244" s="205"/>
    </row>
    <row r="245" spans="1:12" s="76" customFormat="1" ht="15" customHeight="1" x14ac:dyDescent="0.25">
      <c r="A245" s="59"/>
      <c r="B245" s="65"/>
      <c r="C245" s="65"/>
      <c r="D245" s="65"/>
      <c r="E245" s="66"/>
      <c r="F245" s="65"/>
      <c r="G245" s="65"/>
      <c r="H245" s="65"/>
      <c r="I245" s="66"/>
      <c r="J245" s="65"/>
      <c r="K245" s="204"/>
      <c r="L245" s="205"/>
    </row>
    <row r="246" spans="1:12" s="76" customFormat="1" ht="15" customHeight="1" x14ac:dyDescent="0.25">
      <c r="A246" s="59"/>
      <c r="B246" s="65"/>
      <c r="C246" s="65"/>
      <c r="D246" s="65"/>
      <c r="E246" s="66"/>
      <c r="F246" s="65"/>
      <c r="G246" s="65"/>
      <c r="H246" s="65"/>
      <c r="I246" s="66"/>
      <c r="J246" s="65"/>
      <c r="K246" s="204"/>
      <c r="L246" s="205"/>
    </row>
    <row r="247" spans="1:12" s="76" customFormat="1" ht="15" customHeight="1" x14ac:dyDescent="0.25">
      <c r="A247" s="59"/>
      <c r="B247" s="65"/>
      <c r="C247" s="65"/>
      <c r="D247" s="65"/>
      <c r="E247" s="66"/>
      <c r="F247" s="65"/>
      <c r="G247" s="65"/>
      <c r="H247" s="65"/>
      <c r="I247" s="66"/>
      <c r="J247" s="65"/>
      <c r="K247" s="204"/>
      <c r="L247" s="205"/>
    </row>
    <row r="248" spans="1:12" s="76" customFormat="1" ht="15" customHeight="1" x14ac:dyDescent="0.25">
      <c r="A248" s="59"/>
      <c r="B248" s="65"/>
      <c r="C248" s="65"/>
      <c r="D248" s="65"/>
      <c r="E248" s="66"/>
      <c r="F248" s="65"/>
      <c r="G248" s="65"/>
      <c r="H248" s="65"/>
      <c r="I248" s="66"/>
      <c r="J248" s="65"/>
      <c r="K248" s="204"/>
      <c r="L248" s="205"/>
    </row>
    <row r="249" spans="1:12" s="76" customFormat="1" ht="15" customHeight="1" x14ac:dyDescent="0.25">
      <c r="A249" s="59"/>
      <c r="B249" s="65"/>
      <c r="C249" s="65"/>
      <c r="D249" s="65"/>
      <c r="E249" s="66"/>
      <c r="F249" s="65"/>
      <c r="G249" s="65"/>
      <c r="H249" s="65"/>
      <c r="I249" s="66"/>
      <c r="J249" s="65"/>
      <c r="K249" s="204"/>
      <c r="L249" s="205"/>
    </row>
    <row r="250" spans="1:12" s="76" customFormat="1" ht="15" customHeight="1" x14ac:dyDescent="0.25">
      <c r="A250" s="59"/>
      <c r="B250" s="65"/>
      <c r="C250" s="65"/>
      <c r="D250" s="65"/>
      <c r="E250" s="66"/>
      <c r="F250" s="65"/>
      <c r="G250" s="65"/>
      <c r="H250" s="65"/>
      <c r="I250" s="66"/>
      <c r="J250" s="65"/>
      <c r="K250" s="204"/>
      <c r="L250" s="205"/>
    </row>
    <row r="251" spans="1:12" s="76" customFormat="1" ht="15" customHeight="1" x14ac:dyDescent="0.25">
      <c r="A251" s="59"/>
      <c r="B251" s="65"/>
      <c r="C251" s="65"/>
      <c r="D251" s="65"/>
      <c r="E251" s="66"/>
      <c r="F251" s="65"/>
      <c r="G251" s="65"/>
      <c r="H251" s="65"/>
      <c r="I251" s="66"/>
      <c r="J251" s="65"/>
      <c r="K251" s="204"/>
      <c r="L251" s="205"/>
    </row>
    <row r="252" spans="1:12" s="76" customFormat="1" ht="15" customHeight="1" x14ac:dyDescent="0.25">
      <c r="A252" s="59"/>
      <c r="B252" s="65"/>
      <c r="C252" s="65"/>
      <c r="D252" s="65"/>
      <c r="E252" s="66"/>
      <c r="F252" s="65"/>
      <c r="G252" s="65"/>
      <c r="H252" s="65"/>
      <c r="I252" s="66"/>
      <c r="J252" s="65"/>
      <c r="K252" s="204"/>
      <c r="L252" s="205"/>
    </row>
    <row r="253" spans="1:12" s="76" customFormat="1" ht="15" customHeight="1" x14ac:dyDescent="0.25">
      <c r="A253" s="59"/>
      <c r="B253" s="65"/>
      <c r="C253" s="65"/>
      <c r="D253" s="65"/>
      <c r="E253" s="66"/>
      <c r="F253" s="65"/>
      <c r="G253" s="65"/>
      <c r="H253" s="65"/>
      <c r="I253" s="66"/>
      <c r="J253" s="65"/>
      <c r="K253" s="204"/>
      <c r="L253" s="205"/>
    </row>
    <row r="254" spans="1:12" s="76" customFormat="1" ht="15" customHeight="1" x14ac:dyDescent="0.25">
      <c r="A254" s="59"/>
      <c r="B254" s="65"/>
      <c r="C254" s="65"/>
      <c r="D254" s="65"/>
      <c r="E254" s="66"/>
      <c r="F254" s="65"/>
      <c r="G254" s="65"/>
      <c r="H254" s="65"/>
      <c r="I254" s="66"/>
      <c r="J254" s="65"/>
      <c r="K254" s="204"/>
      <c r="L254" s="205"/>
    </row>
    <row r="255" spans="1:12" s="76" customFormat="1" ht="15" customHeight="1" x14ac:dyDescent="0.25">
      <c r="A255" s="59"/>
      <c r="B255" s="65"/>
      <c r="C255" s="65"/>
      <c r="D255" s="65"/>
      <c r="E255" s="66"/>
      <c r="F255" s="65"/>
      <c r="G255" s="65"/>
      <c r="H255" s="65"/>
      <c r="I255" s="66"/>
      <c r="J255" s="65"/>
      <c r="K255" s="204"/>
      <c r="L255" s="205"/>
    </row>
    <row r="256" spans="1:12" s="76" customFormat="1" ht="15" customHeight="1" x14ac:dyDescent="0.25">
      <c r="A256" s="59"/>
      <c r="B256" s="65"/>
      <c r="C256" s="65"/>
      <c r="D256" s="65"/>
      <c r="E256" s="66"/>
      <c r="F256" s="65"/>
      <c r="G256" s="65"/>
      <c r="H256" s="65"/>
      <c r="I256" s="66"/>
      <c r="J256" s="65"/>
      <c r="K256" s="204"/>
      <c r="L256" s="205"/>
    </row>
    <row r="257" spans="1:12" s="76" customFormat="1" ht="15" customHeight="1" x14ac:dyDescent="0.25">
      <c r="A257" s="59"/>
      <c r="B257" s="65"/>
      <c r="C257" s="65"/>
      <c r="D257" s="65"/>
      <c r="E257" s="66"/>
      <c r="F257" s="65"/>
      <c r="G257" s="65"/>
      <c r="H257" s="65"/>
      <c r="I257" s="66"/>
      <c r="J257" s="65"/>
      <c r="K257" s="204"/>
      <c r="L257" s="205"/>
    </row>
    <row r="258" spans="1:12" s="76" customFormat="1" ht="15" customHeight="1" x14ac:dyDescent="0.25">
      <c r="A258" s="59"/>
      <c r="B258" s="65"/>
      <c r="C258" s="65"/>
      <c r="D258" s="65"/>
      <c r="E258" s="66"/>
      <c r="F258" s="65"/>
      <c r="G258" s="65"/>
      <c r="H258" s="65"/>
      <c r="I258" s="66"/>
      <c r="J258" s="65"/>
      <c r="K258" s="204"/>
      <c r="L258" s="205"/>
    </row>
    <row r="259" spans="1:12" s="76" customFormat="1" ht="15" customHeight="1" x14ac:dyDescent="0.25">
      <c r="A259" s="59"/>
      <c r="B259" s="65"/>
      <c r="C259" s="65"/>
      <c r="D259" s="65"/>
      <c r="E259" s="66"/>
      <c r="F259" s="65"/>
      <c r="G259" s="65"/>
      <c r="H259" s="65"/>
      <c r="I259" s="66"/>
      <c r="J259" s="65"/>
      <c r="K259" s="204"/>
      <c r="L259" s="205"/>
    </row>
    <row r="260" spans="1:12" s="76" customFormat="1" ht="15" customHeight="1" x14ac:dyDescent="0.25">
      <c r="A260" s="59"/>
      <c r="B260" s="65"/>
      <c r="C260" s="65"/>
      <c r="D260" s="65"/>
      <c r="E260" s="66"/>
      <c r="F260" s="65"/>
      <c r="G260" s="65"/>
      <c r="H260" s="65"/>
      <c r="I260" s="66"/>
      <c r="J260" s="65"/>
      <c r="K260" s="204"/>
      <c r="L260" s="205"/>
    </row>
    <row r="261" spans="1:12" s="76" customFormat="1" ht="15" customHeight="1" x14ac:dyDescent="0.25">
      <c r="A261" s="59"/>
      <c r="B261" s="65"/>
      <c r="C261" s="65"/>
      <c r="D261" s="65"/>
      <c r="E261" s="66"/>
      <c r="F261" s="65"/>
      <c r="G261" s="65"/>
      <c r="H261" s="65"/>
      <c r="I261" s="66"/>
      <c r="J261" s="65"/>
      <c r="K261" s="204"/>
      <c r="L261" s="205"/>
    </row>
    <row r="262" spans="1:12" s="76" customFormat="1" ht="15" customHeight="1" x14ac:dyDescent="0.25">
      <c r="A262" s="59"/>
      <c r="B262" s="65"/>
      <c r="C262" s="65"/>
      <c r="D262" s="65"/>
      <c r="E262" s="66"/>
      <c r="F262" s="65"/>
      <c r="G262" s="65"/>
      <c r="H262" s="65"/>
      <c r="I262" s="66"/>
      <c r="J262" s="65"/>
      <c r="K262" s="204"/>
      <c r="L262" s="205"/>
    </row>
    <row r="263" spans="1:12" s="76" customFormat="1" ht="15" customHeight="1" x14ac:dyDescent="0.25">
      <c r="A263" s="59"/>
      <c r="B263" s="65"/>
      <c r="C263" s="65"/>
      <c r="D263" s="65"/>
      <c r="E263" s="66"/>
      <c r="F263" s="65"/>
      <c r="G263" s="65"/>
      <c r="H263" s="65"/>
      <c r="I263" s="66"/>
      <c r="J263" s="65"/>
      <c r="K263" s="204"/>
      <c r="L263" s="205"/>
    </row>
    <row r="264" spans="1:12" s="76" customFormat="1" ht="15" customHeight="1" x14ac:dyDescent="0.25">
      <c r="A264" s="59"/>
      <c r="B264" s="65"/>
      <c r="C264" s="65"/>
      <c r="D264" s="65"/>
      <c r="E264" s="66"/>
      <c r="F264" s="65"/>
      <c r="G264" s="65"/>
      <c r="H264" s="65"/>
      <c r="I264" s="66"/>
      <c r="J264" s="65"/>
      <c r="K264" s="204"/>
      <c r="L264" s="205"/>
    </row>
    <row r="265" spans="1:12" s="76" customFormat="1" ht="15" customHeight="1" x14ac:dyDescent="0.25">
      <c r="A265" s="59"/>
      <c r="B265" s="65"/>
      <c r="C265" s="65"/>
      <c r="D265" s="65"/>
      <c r="E265" s="66"/>
      <c r="F265" s="65"/>
      <c r="G265" s="65"/>
      <c r="H265" s="65"/>
      <c r="I265" s="66"/>
      <c r="J265" s="65"/>
      <c r="K265" s="204"/>
      <c r="L265" s="205"/>
    </row>
    <row r="266" spans="1:12" s="76" customFormat="1" ht="15" customHeight="1" x14ac:dyDescent="0.25">
      <c r="A266" s="59"/>
      <c r="B266" s="65"/>
      <c r="C266" s="65"/>
      <c r="D266" s="65"/>
      <c r="E266" s="66"/>
      <c r="F266" s="65"/>
      <c r="G266" s="65"/>
      <c r="H266" s="65"/>
      <c r="I266" s="66"/>
      <c r="J266" s="65"/>
      <c r="K266" s="204"/>
      <c r="L266" s="205"/>
    </row>
    <row r="267" spans="1:12" s="76" customFormat="1" ht="15" customHeight="1" x14ac:dyDescent="0.25">
      <c r="A267" s="59"/>
      <c r="B267" s="65"/>
      <c r="C267" s="65"/>
      <c r="D267" s="65"/>
      <c r="E267" s="66"/>
      <c r="F267" s="65"/>
      <c r="G267" s="65"/>
      <c r="H267" s="65"/>
      <c r="I267" s="66"/>
      <c r="J267" s="65"/>
      <c r="K267" s="204"/>
      <c r="L267" s="205"/>
    </row>
    <row r="268" spans="1:12" s="76" customFormat="1" ht="15" customHeight="1" x14ac:dyDescent="0.25">
      <c r="A268" s="59"/>
      <c r="B268" s="65"/>
      <c r="C268" s="65"/>
      <c r="D268" s="65"/>
      <c r="E268" s="66"/>
      <c r="F268" s="65"/>
      <c r="G268" s="65"/>
      <c r="H268" s="65"/>
      <c r="I268" s="66"/>
      <c r="J268" s="65"/>
      <c r="K268" s="204"/>
      <c r="L268" s="205"/>
    </row>
    <row r="269" spans="1:12" s="76" customFormat="1" ht="15" customHeight="1" x14ac:dyDescent="0.25">
      <c r="A269" s="59"/>
      <c r="B269" s="65"/>
      <c r="C269" s="65"/>
      <c r="D269" s="65"/>
      <c r="E269" s="66"/>
      <c r="F269" s="65"/>
      <c r="G269" s="65"/>
      <c r="H269" s="65"/>
      <c r="I269" s="66"/>
      <c r="J269" s="65"/>
      <c r="K269" s="204"/>
      <c r="L269" s="205"/>
    </row>
    <row r="270" spans="1:12" s="76" customFormat="1" ht="15" customHeight="1" x14ac:dyDescent="0.25">
      <c r="A270" s="59"/>
      <c r="B270" s="65"/>
      <c r="C270" s="65"/>
      <c r="D270" s="65"/>
      <c r="E270" s="66"/>
      <c r="F270" s="65"/>
      <c r="G270" s="65"/>
      <c r="H270" s="65"/>
      <c r="I270" s="66"/>
      <c r="J270" s="65"/>
      <c r="K270" s="204"/>
      <c r="L270" s="205"/>
    </row>
    <row r="271" spans="1:12" s="76" customFormat="1" ht="15" customHeight="1" x14ac:dyDescent="0.25">
      <c r="A271" s="59"/>
      <c r="B271" s="65"/>
      <c r="C271" s="65"/>
      <c r="D271" s="65"/>
      <c r="E271" s="66"/>
      <c r="F271" s="65"/>
      <c r="G271" s="65"/>
      <c r="H271" s="65"/>
      <c r="I271" s="66"/>
      <c r="J271" s="65"/>
      <c r="K271" s="204"/>
      <c r="L271" s="205"/>
    </row>
    <row r="272" spans="1:12" s="76" customFormat="1" ht="15" customHeight="1" x14ac:dyDescent="0.25">
      <c r="A272" s="59"/>
      <c r="B272" s="65"/>
      <c r="C272" s="65"/>
      <c r="D272" s="65"/>
      <c r="E272" s="66"/>
      <c r="F272" s="65"/>
      <c r="G272" s="65"/>
      <c r="H272" s="65"/>
      <c r="I272" s="66"/>
      <c r="J272" s="65"/>
      <c r="K272" s="204"/>
      <c r="L272" s="205"/>
    </row>
    <row r="273" spans="1:12" s="76" customFormat="1" ht="15" customHeight="1" x14ac:dyDescent="0.25">
      <c r="A273" s="59"/>
      <c r="B273" s="65"/>
      <c r="C273" s="65"/>
      <c r="D273" s="65"/>
      <c r="E273" s="66"/>
      <c r="F273" s="65"/>
      <c r="G273" s="65"/>
      <c r="H273" s="65"/>
      <c r="I273" s="66"/>
      <c r="J273" s="65"/>
      <c r="K273" s="204"/>
      <c r="L273" s="205"/>
    </row>
    <row r="274" spans="1:12" s="76" customFormat="1" ht="15" customHeight="1" x14ac:dyDescent="0.25">
      <c r="A274" s="59"/>
      <c r="B274" s="65"/>
      <c r="C274" s="65"/>
      <c r="D274" s="65"/>
      <c r="E274" s="66"/>
      <c r="F274" s="65"/>
      <c r="G274" s="65"/>
      <c r="H274" s="65"/>
      <c r="I274" s="66"/>
      <c r="J274" s="65"/>
      <c r="K274" s="204"/>
      <c r="L274" s="205"/>
    </row>
    <row r="275" spans="1:12" s="76" customFormat="1" ht="15" customHeight="1" x14ac:dyDescent="0.25">
      <c r="A275" s="59"/>
      <c r="B275" s="65"/>
      <c r="C275" s="65"/>
      <c r="D275" s="65"/>
      <c r="E275" s="66"/>
      <c r="F275" s="65"/>
      <c r="G275" s="65"/>
      <c r="H275" s="65"/>
      <c r="I275" s="66"/>
      <c r="J275" s="65"/>
      <c r="K275" s="204"/>
      <c r="L275" s="205"/>
    </row>
    <row r="276" spans="1:12" s="76" customFormat="1" ht="15" customHeight="1" x14ac:dyDescent="0.25">
      <c r="A276" s="59"/>
      <c r="B276" s="65"/>
      <c r="C276" s="65"/>
      <c r="D276" s="65"/>
      <c r="E276" s="66"/>
      <c r="F276" s="65"/>
      <c r="G276" s="65"/>
      <c r="H276" s="65"/>
      <c r="I276" s="66"/>
      <c r="J276" s="65"/>
      <c r="K276" s="204"/>
      <c r="L276" s="205"/>
    </row>
    <row r="277" spans="1:12" s="76" customFormat="1" ht="15" customHeight="1" x14ac:dyDescent="0.25">
      <c r="A277" s="59"/>
      <c r="B277" s="65"/>
      <c r="C277" s="65"/>
      <c r="D277" s="65"/>
      <c r="E277" s="66"/>
      <c r="F277" s="65"/>
      <c r="G277" s="65"/>
      <c r="H277" s="65"/>
      <c r="I277" s="66"/>
      <c r="J277" s="65"/>
      <c r="K277" s="204"/>
      <c r="L277" s="205"/>
    </row>
    <row r="278" spans="1:12" s="76" customFormat="1" ht="15" customHeight="1" x14ac:dyDescent="0.25">
      <c r="A278" s="59"/>
      <c r="B278" s="65"/>
      <c r="C278" s="65"/>
      <c r="D278" s="65"/>
      <c r="E278" s="66"/>
      <c r="F278" s="65"/>
      <c r="G278" s="65"/>
      <c r="H278" s="65"/>
      <c r="I278" s="66"/>
      <c r="J278" s="65"/>
      <c r="K278" s="204"/>
      <c r="L278" s="205"/>
    </row>
    <row r="279" spans="1:12" s="76" customFormat="1" ht="15" customHeight="1" x14ac:dyDescent="0.25">
      <c r="A279" s="59"/>
      <c r="B279" s="65"/>
      <c r="C279" s="65"/>
      <c r="D279" s="65"/>
      <c r="E279" s="66"/>
      <c r="F279" s="65"/>
      <c r="G279" s="65"/>
      <c r="H279" s="65"/>
      <c r="I279" s="66"/>
      <c r="J279" s="65"/>
      <c r="K279" s="204"/>
      <c r="L279" s="205"/>
    </row>
    <row r="280" spans="1:12" s="76" customFormat="1" ht="15" customHeight="1" x14ac:dyDescent="0.25">
      <c r="A280" s="59"/>
      <c r="B280" s="65"/>
      <c r="C280" s="65"/>
      <c r="D280" s="65"/>
      <c r="E280" s="66"/>
      <c r="F280" s="65"/>
      <c r="G280" s="65"/>
      <c r="H280" s="65"/>
      <c r="I280" s="66"/>
      <c r="J280" s="65"/>
      <c r="K280" s="204"/>
      <c r="L280" s="205"/>
    </row>
    <row r="281" spans="1:12" s="76" customFormat="1" ht="15" customHeight="1" x14ac:dyDescent="0.25">
      <c r="A281" s="59"/>
      <c r="B281" s="65"/>
      <c r="C281" s="65"/>
      <c r="D281" s="65"/>
      <c r="E281" s="66"/>
      <c r="F281" s="65"/>
      <c r="G281" s="65"/>
      <c r="H281" s="65"/>
      <c r="I281" s="66"/>
      <c r="J281" s="65"/>
      <c r="K281" s="204"/>
      <c r="L281" s="205"/>
    </row>
    <row r="282" spans="1:12" s="76" customFormat="1" ht="15" customHeight="1" x14ac:dyDescent="0.25">
      <c r="A282" s="59"/>
      <c r="B282" s="65"/>
      <c r="C282" s="65"/>
      <c r="D282" s="65"/>
      <c r="E282" s="66"/>
      <c r="F282" s="65"/>
      <c r="G282" s="65"/>
      <c r="H282" s="65"/>
      <c r="I282" s="66"/>
      <c r="J282" s="65"/>
      <c r="K282" s="204"/>
      <c r="L282" s="205"/>
    </row>
    <row r="283" spans="1:12" s="76" customFormat="1" ht="15" customHeight="1" x14ac:dyDescent="0.25">
      <c r="A283" s="59"/>
      <c r="B283" s="65"/>
      <c r="C283" s="65"/>
      <c r="D283" s="65"/>
      <c r="E283" s="66"/>
      <c r="F283" s="65"/>
      <c r="G283" s="65"/>
      <c r="H283" s="65"/>
      <c r="I283" s="66"/>
      <c r="J283" s="65"/>
      <c r="K283" s="204"/>
      <c r="L283" s="205"/>
    </row>
    <row r="284" spans="1:12" s="76" customFormat="1" ht="15" customHeight="1" x14ac:dyDescent="0.25">
      <c r="A284" s="59"/>
      <c r="B284" s="65"/>
      <c r="C284" s="65"/>
      <c r="D284" s="65"/>
      <c r="E284" s="66"/>
      <c r="F284" s="65"/>
      <c r="G284" s="65"/>
      <c r="H284" s="65"/>
      <c r="I284" s="66"/>
      <c r="J284" s="65"/>
      <c r="K284" s="204"/>
      <c r="L284" s="205"/>
    </row>
    <row r="285" spans="1:12" s="76" customFormat="1" ht="15" customHeight="1" x14ac:dyDescent="0.25">
      <c r="A285" s="59"/>
      <c r="B285" s="65"/>
      <c r="C285" s="65"/>
      <c r="D285" s="65"/>
      <c r="E285" s="66"/>
      <c r="F285" s="65"/>
      <c r="G285" s="65"/>
      <c r="H285" s="65"/>
      <c r="I285" s="66"/>
      <c r="J285" s="65"/>
      <c r="K285" s="204"/>
      <c r="L285" s="205"/>
    </row>
    <row r="286" spans="1:12" s="76" customFormat="1" ht="15" customHeight="1" x14ac:dyDescent="0.25">
      <c r="A286" s="59"/>
      <c r="B286" s="65"/>
      <c r="C286" s="65"/>
      <c r="D286" s="65"/>
      <c r="E286" s="66"/>
      <c r="F286" s="65"/>
      <c r="G286" s="65"/>
      <c r="H286" s="65"/>
      <c r="I286" s="66"/>
      <c r="J286" s="65"/>
      <c r="K286" s="204"/>
      <c r="L286" s="205"/>
    </row>
    <row r="287" spans="1:12" s="76" customFormat="1" ht="15" customHeight="1" x14ac:dyDescent="0.25">
      <c r="A287" s="59"/>
      <c r="B287" s="65"/>
      <c r="C287" s="65"/>
      <c r="D287" s="65"/>
      <c r="E287" s="66"/>
      <c r="F287" s="65"/>
      <c r="G287" s="65"/>
      <c r="H287" s="65"/>
      <c r="I287" s="66"/>
      <c r="J287" s="65"/>
      <c r="K287" s="204"/>
      <c r="L287" s="205"/>
    </row>
    <row r="288" spans="1:12" s="76" customFormat="1" ht="15" customHeight="1" x14ac:dyDescent="0.25">
      <c r="A288" s="59"/>
      <c r="B288" s="65"/>
      <c r="C288" s="65"/>
      <c r="D288" s="65"/>
      <c r="E288" s="66"/>
      <c r="F288" s="65"/>
      <c r="G288" s="65"/>
      <c r="H288" s="65"/>
      <c r="I288" s="66"/>
      <c r="J288" s="65"/>
      <c r="K288" s="204"/>
      <c r="L288" s="205"/>
    </row>
    <row r="289" spans="1:12" s="76" customFormat="1" ht="15" customHeight="1" x14ac:dyDescent="0.25">
      <c r="A289" s="59"/>
      <c r="B289" s="65"/>
      <c r="C289" s="65"/>
      <c r="D289" s="65"/>
      <c r="E289" s="66"/>
      <c r="F289" s="65"/>
      <c r="G289" s="65"/>
      <c r="H289" s="65"/>
      <c r="I289" s="66"/>
      <c r="J289" s="65"/>
      <c r="K289" s="204"/>
      <c r="L289" s="205"/>
    </row>
    <row r="290" spans="1:12" s="76" customFormat="1" ht="15" customHeight="1" x14ac:dyDescent="0.25">
      <c r="A290" s="59"/>
      <c r="B290" s="65"/>
      <c r="C290" s="65"/>
      <c r="D290" s="65"/>
      <c r="E290" s="66"/>
      <c r="F290" s="65"/>
      <c r="G290" s="65"/>
      <c r="H290" s="65"/>
      <c r="I290" s="66"/>
      <c r="J290" s="65"/>
      <c r="K290" s="204"/>
      <c r="L290" s="205"/>
    </row>
    <row r="291" spans="1:12" s="76" customFormat="1" ht="15" customHeight="1" x14ac:dyDescent="0.25">
      <c r="A291" s="59"/>
      <c r="B291" s="65"/>
      <c r="C291" s="65"/>
      <c r="D291" s="65"/>
      <c r="E291" s="66"/>
      <c r="F291" s="65"/>
      <c r="G291" s="65"/>
      <c r="H291" s="65"/>
      <c r="I291" s="66"/>
      <c r="J291" s="65"/>
      <c r="K291" s="204"/>
      <c r="L291" s="205"/>
    </row>
    <row r="292" spans="1:12" s="76" customFormat="1" ht="15" customHeight="1" x14ac:dyDescent="0.25">
      <c r="A292" s="59"/>
      <c r="B292" s="65"/>
      <c r="C292" s="65"/>
      <c r="D292" s="65"/>
      <c r="E292" s="66"/>
      <c r="F292" s="65"/>
      <c r="G292" s="65"/>
      <c r="H292" s="65"/>
      <c r="I292" s="66"/>
      <c r="J292" s="65"/>
      <c r="K292" s="204"/>
      <c r="L292" s="205"/>
    </row>
    <row r="293" spans="1:12" s="76" customFormat="1" ht="15" customHeight="1" x14ac:dyDescent="0.25">
      <c r="A293" s="59"/>
      <c r="B293" s="65"/>
      <c r="C293" s="65"/>
      <c r="D293" s="65"/>
      <c r="E293" s="66"/>
      <c r="F293" s="65"/>
      <c r="G293" s="65"/>
      <c r="H293" s="65"/>
      <c r="I293" s="66"/>
      <c r="J293" s="65"/>
      <c r="K293" s="204"/>
      <c r="L293" s="205"/>
    </row>
    <row r="294" spans="1:12" s="76" customFormat="1" ht="15" customHeight="1" x14ac:dyDescent="0.25">
      <c r="A294" s="59"/>
      <c r="B294" s="65"/>
      <c r="C294" s="65"/>
      <c r="D294" s="65"/>
      <c r="E294" s="66"/>
      <c r="F294" s="65"/>
      <c r="G294" s="65"/>
      <c r="H294" s="65"/>
      <c r="I294" s="66"/>
      <c r="J294" s="65"/>
      <c r="K294" s="204"/>
      <c r="L294" s="205"/>
    </row>
    <row r="295" spans="1:12" s="76" customFormat="1" ht="15" customHeight="1" x14ac:dyDescent="0.25">
      <c r="A295" s="59"/>
      <c r="B295" s="65"/>
      <c r="C295" s="65"/>
      <c r="D295" s="65"/>
      <c r="E295" s="66"/>
      <c r="F295" s="65"/>
      <c r="G295" s="65"/>
      <c r="H295" s="65"/>
      <c r="I295" s="66"/>
      <c r="J295" s="65"/>
      <c r="K295" s="204"/>
      <c r="L295" s="205"/>
    </row>
    <row r="296" spans="1:12" s="76" customFormat="1" ht="15" customHeight="1" x14ac:dyDescent="0.25">
      <c r="A296" s="59"/>
      <c r="B296" s="65"/>
      <c r="C296" s="65"/>
      <c r="D296" s="65"/>
      <c r="E296" s="66"/>
      <c r="F296" s="65"/>
      <c r="G296" s="65"/>
      <c r="H296" s="65"/>
      <c r="I296" s="66"/>
      <c r="J296" s="65"/>
      <c r="K296" s="204"/>
      <c r="L296" s="205"/>
    </row>
    <row r="297" spans="1:12" s="76" customFormat="1" ht="15" customHeight="1" x14ac:dyDescent="0.25">
      <c r="A297" s="59"/>
      <c r="B297" s="65"/>
      <c r="C297" s="65"/>
      <c r="D297" s="65"/>
      <c r="E297" s="66"/>
      <c r="F297" s="65"/>
      <c r="G297" s="65"/>
      <c r="H297" s="65"/>
      <c r="I297" s="66"/>
      <c r="J297" s="65"/>
      <c r="K297" s="204"/>
      <c r="L297" s="205"/>
    </row>
    <row r="298" spans="1:12" s="76" customFormat="1" ht="15" customHeight="1" x14ac:dyDescent="0.25">
      <c r="A298" s="59"/>
      <c r="B298" s="65"/>
      <c r="C298" s="65"/>
      <c r="D298" s="65"/>
      <c r="E298" s="66"/>
      <c r="F298" s="65"/>
      <c r="G298" s="65"/>
      <c r="H298" s="65"/>
      <c r="I298" s="66"/>
      <c r="J298" s="65"/>
      <c r="K298" s="204"/>
      <c r="L298" s="205"/>
    </row>
    <row r="299" spans="1:12" s="76" customFormat="1" ht="15" customHeight="1" x14ac:dyDescent="0.25">
      <c r="A299" s="59"/>
      <c r="B299" s="65"/>
      <c r="C299" s="65"/>
      <c r="D299" s="65"/>
      <c r="E299" s="66"/>
      <c r="F299" s="65"/>
      <c r="G299" s="65"/>
      <c r="H299" s="65"/>
      <c r="I299" s="66"/>
      <c r="J299" s="65"/>
      <c r="K299" s="204"/>
      <c r="L299" s="205"/>
    </row>
    <row r="300" spans="1:12" s="76" customFormat="1" ht="15" customHeight="1" x14ac:dyDescent="0.25">
      <c r="A300" s="59"/>
      <c r="B300" s="65"/>
      <c r="C300" s="65"/>
      <c r="D300" s="65"/>
      <c r="E300" s="66"/>
      <c r="F300" s="65"/>
      <c r="G300" s="65"/>
      <c r="H300" s="65"/>
      <c r="I300" s="66"/>
      <c r="J300" s="65"/>
      <c r="K300" s="204"/>
      <c r="L300" s="205"/>
    </row>
    <row r="301" spans="1:12" s="76" customFormat="1" ht="15" customHeight="1" x14ac:dyDescent="0.25">
      <c r="A301" s="59"/>
      <c r="B301" s="65"/>
      <c r="C301" s="65"/>
      <c r="D301" s="65"/>
      <c r="E301" s="66"/>
      <c r="F301" s="65"/>
      <c r="G301" s="65"/>
      <c r="H301" s="65"/>
      <c r="I301" s="66"/>
      <c r="J301" s="65"/>
      <c r="K301" s="204"/>
      <c r="L301" s="205"/>
    </row>
    <row r="302" spans="1:12" s="76" customFormat="1" ht="15" customHeight="1" x14ac:dyDescent="0.25">
      <c r="A302" s="59"/>
      <c r="B302" s="65"/>
      <c r="C302" s="65"/>
      <c r="D302" s="65"/>
      <c r="E302" s="66"/>
      <c r="F302" s="65"/>
      <c r="G302" s="65"/>
      <c r="H302" s="65"/>
      <c r="I302" s="66"/>
      <c r="J302" s="65"/>
      <c r="K302" s="204"/>
      <c r="L302" s="205"/>
    </row>
    <row r="303" spans="1:12" s="76" customFormat="1" ht="15" customHeight="1" x14ac:dyDescent="0.25">
      <c r="A303" s="59"/>
      <c r="B303" s="65"/>
      <c r="C303" s="65"/>
      <c r="D303" s="65"/>
      <c r="E303" s="66"/>
      <c r="F303" s="65"/>
      <c r="G303" s="65"/>
      <c r="H303" s="65"/>
      <c r="I303" s="66"/>
      <c r="J303" s="65"/>
      <c r="K303" s="204"/>
      <c r="L303" s="205"/>
    </row>
    <row r="304" spans="1:12" s="76" customFormat="1" ht="15" customHeight="1" x14ac:dyDescent="0.25">
      <c r="A304" s="59"/>
      <c r="B304" s="65"/>
      <c r="C304" s="65"/>
      <c r="D304" s="65"/>
      <c r="E304" s="66"/>
      <c r="F304" s="65"/>
      <c r="G304" s="65"/>
      <c r="H304" s="65"/>
      <c r="I304" s="66"/>
      <c r="J304" s="65"/>
      <c r="K304" s="204"/>
      <c r="L304" s="205"/>
    </row>
    <row r="305" spans="1:12" s="76" customFormat="1" ht="15" customHeight="1" x14ac:dyDescent="0.25">
      <c r="A305" s="59"/>
      <c r="B305" s="65"/>
      <c r="C305" s="65"/>
      <c r="D305" s="65"/>
      <c r="E305" s="66"/>
      <c r="F305" s="65"/>
      <c r="G305" s="65"/>
      <c r="H305" s="65"/>
      <c r="I305" s="66"/>
      <c r="J305" s="65"/>
      <c r="K305" s="204"/>
      <c r="L305" s="205"/>
    </row>
    <row r="306" spans="1:12" s="76" customFormat="1" ht="15" customHeight="1" x14ac:dyDescent="0.25">
      <c r="A306" s="59"/>
      <c r="B306" s="65"/>
      <c r="C306" s="65"/>
      <c r="D306" s="65"/>
      <c r="E306" s="66"/>
      <c r="F306" s="65"/>
      <c r="G306" s="65"/>
      <c r="H306" s="65"/>
      <c r="I306" s="66"/>
      <c r="J306" s="65"/>
      <c r="K306" s="204"/>
      <c r="L306" s="205"/>
    </row>
    <row r="307" spans="1:12" s="76" customFormat="1" ht="15" customHeight="1" x14ac:dyDescent="0.25">
      <c r="A307" s="59"/>
      <c r="B307" s="65"/>
      <c r="C307" s="65"/>
      <c r="D307" s="65"/>
      <c r="E307" s="66"/>
      <c r="F307" s="65"/>
      <c r="G307" s="65"/>
      <c r="H307" s="65"/>
      <c r="I307" s="66"/>
      <c r="J307" s="65"/>
      <c r="K307" s="204"/>
      <c r="L307" s="205"/>
    </row>
    <row r="308" spans="1:12" s="76" customFormat="1" ht="15" customHeight="1" x14ac:dyDescent="0.25">
      <c r="A308" s="59"/>
      <c r="B308" s="65"/>
      <c r="C308" s="65"/>
      <c r="D308" s="65"/>
      <c r="E308" s="66"/>
      <c r="F308" s="65"/>
      <c r="G308" s="65"/>
      <c r="H308" s="65"/>
      <c r="I308" s="66"/>
      <c r="J308" s="65"/>
      <c r="K308" s="204"/>
      <c r="L308" s="205"/>
    </row>
    <row r="309" spans="1:12" s="76" customFormat="1" ht="15" customHeight="1" x14ac:dyDescent="0.25">
      <c r="A309" s="59"/>
      <c r="B309" s="65"/>
      <c r="C309" s="65"/>
      <c r="D309" s="65"/>
      <c r="E309" s="66"/>
      <c r="F309" s="65"/>
      <c r="G309" s="65"/>
      <c r="H309" s="65"/>
      <c r="I309" s="66"/>
      <c r="J309" s="65"/>
      <c r="K309" s="204"/>
      <c r="L309" s="205"/>
    </row>
    <row r="310" spans="1:12" s="76" customFormat="1" ht="15" customHeight="1" x14ac:dyDescent="0.25">
      <c r="A310" s="59"/>
      <c r="B310" s="65"/>
      <c r="C310" s="65"/>
      <c r="D310" s="65"/>
      <c r="E310" s="66"/>
      <c r="F310" s="65"/>
      <c r="G310" s="65"/>
      <c r="H310" s="65"/>
      <c r="I310" s="66"/>
      <c r="J310" s="65"/>
      <c r="K310" s="204"/>
      <c r="L310" s="205"/>
    </row>
    <row r="311" spans="1:12" s="76" customFormat="1" ht="15" customHeight="1" x14ac:dyDescent="0.25">
      <c r="A311" s="59"/>
      <c r="B311" s="65"/>
      <c r="C311" s="65"/>
      <c r="D311" s="65"/>
      <c r="E311" s="66"/>
      <c r="F311" s="65"/>
      <c r="G311" s="65"/>
      <c r="H311" s="65"/>
      <c r="I311" s="66"/>
      <c r="J311" s="65"/>
      <c r="K311" s="204"/>
      <c r="L311" s="205"/>
    </row>
    <row r="312" spans="1:12" s="76" customFormat="1" ht="15" customHeight="1" x14ac:dyDescent="0.25">
      <c r="A312" s="59"/>
      <c r="B312" s="65"/>
      <c r="C312" s="65"/>
      <c r="D312" s="65"/>
      <c r="E312" s="66"/>
      <c r="F312" s="65"/>
      <c r="G312" s="65"/>
      <c r="H312" s="65"/>
      <c r="I312" s="66"/>
      <c r="J312" s="65"/>
      <c r="K312" s="204"/>
      <c r="L312" s="205"/>
    </row>
    <row r="313" spans="1:12" s="76" customFormat="1" ht="15" customHeight="1" x14ac:dyDescent="0.25">
      <c r="A313" s="59"/>
      <c r="B313" s="65"/>
      <c r="C313" s="65"/>
      <c r="D313" s="65"/>
      <c r="E313" s="66"/>
      <c r="F313" s="65"/>
      <c r="G313" s="65"/>
      <c r="H313" s="65"/>
      <c r="I313" s="66"/>
      <c r="J313" s="65"/>
      <c r="K313" s="204"/>
      <c r="L313" s="205"/>
    </row>
    <row r="314" spans="1:12" s="76" customFormat="1" ht="15" customHeight="1" x14ac:dyDescent="0.25">
      <c r="A314" s="59"/>
      <c r="B314" s="65"/>
      <c r="C314" s="65"/>
      <c r="D314" s="65"/>
      <c r="E314" s="66"/>
      <c r="F314" s="65"/>
      <c r="G314" s="65"/>
      <c r="H314" s="65"/>
      <c r="I314" s="66"/>
      <c r="J314" s="65"/>
      <c r="K314" s="204"/>
      <c r="L314" s="205"/>
    </row>
    <row r="315" spans="1:12" s="76" customFormat="1" ht="15" customHeight="1" x14ac:dyDescent="0.25">
      <c r="A315" s="59"/>
      <c r="B315" s="65"/>
      <c r="C315" s="65"/>
      <c r="D315" s="65"/>
      <c r="E315" s="66"/>
      <c r="F315" s="65"/>
      <c r="G315" s="65"/>
      <c r="H315" s="65"/>
      <c r="I315" s="66"/>
      <c r="J315" s="65"/>
      <c r="K315" s="204"/>
      <c r="L315" s="205"/>
    </row>
    <row r="316" spans="1:12" s="76" customFormat="1" ht="15" customHeight="1" x14ac:dyDescent="0.25">
      <c r="A316" s="59"/>
      <c r="B316" s="65"/>
      <c r="C316" s="65"/>
      <c r="D316" s="65"/>
      <c r="E316" s="66"/>
      <c r="F316" s="65"/>
      <c r="G316" s="65"/>
      <c r="H316" s="65"/>
      <c r="I316" s="66"/>
      <c r="J316" s="65"/>
      <c r="K316" s="204"/>
      <c r="L316" s="205"/>
    </row>
    <row r="317" spans="1:12" s="76" customFormat="1" ht="15" customHeight="1" x14ac:dyDescent="0.25">
      <c r="A317" s="59"/>
      <c r="B317" s="65"/>
      <c r="C317" s="65"/>
      <c r="D317" s="65"/>
      <c r="E317" s="66"/>
      <c r="F317" s="65"/>
      <c r="G317" s="65"/>
      <c r="H317" s="65"/>
      <c r="I317" s="66"/>
      <c r="J317" s="65"/>
      <c r="K317" s="204"/>
      <c r="L317" s="205"/>
    </row>
    <row r="318" spans="1:12" s="76" customFormat="1" ht="15" customHeight="1" x14ac:dyDescent="0.25">
      <c r="A318" s="59"/>
      <c r="B318" s="65"/>
      <c r="C318" s="65"/>
      <c r="D318" s="65"/>
      <c r="E318" s="66"/>
      <c r="F318" s="65"/>
      <c r="G318" s="65"/>
      <c r="H318" s="65"/>
      <c r="I318" s="66"/>
      <c r="J318" s="65"/>
      <c r="K318" s="204"/>
      <c r="L318" s="205"/>
    </row>
    <row r="319" spans="1:12" s="76" customFormat="1" ht="15" customHeight="1" x14ac:dyDescent="0.25">
      <c r="A319" s="59"/>
      <c r="B319" s="65"/>
      <c r="C319" s="65"/>
      <c r="D319" s="65"/>
      <c r="E319" s="66"/>
      <c r="F319" s="65"/>
      <c r="G319" s="65"/>
      <c r="H319" s="65"/>
      <c r="I319" s="66"/>
      <c r="J319" s="65"/>
      <c r="K319" s="204"/>
      <c r="L319" s="205"/>
    </row>
    <row r="320" spans="1:12" s="76" customFormat="1" ht="15" customHeight="1" x14ac:dyDescent="0.25">
      <c r="A320" s="59"/>
      <c r="B320" s="65"/>
      <c r="C320" s="65"/>
      <c r="D320" s="65"/>
      <c r="E320" s="66"/>
      <c r="F320" s="65"/>
      <c r="G320" s="65"/>
      <c r="H320" s="65"/>
      <c r="I320" s="66"/>
      <c r="J320" s="65"/>
      <c r="K320" s="204"/>
      <c r="L320" s="205"/>
    </row>
    <row r="321" spans="1:12" s="76" customFormat="1" ht="15" customHeight="1" x14ac:dyDescent="0.25">
      <c r="A321" s="59"/>
      <c r="B321" s="65"/>
      <c r="C321" s="65"/>
      <c r="D321" s="65"/>
      <c r="E321" s="66"/>
      <c r="F321" s="65"/>
      <c r="G321" s="65"/>
      <c r="H321" s="65"/>
      <c r="I321" s="66"/>
      <c r="J321" s="65"/>
      <c r="K321" s="204"/>
      <c r="L321" s="205"/>
    </row>
    <row r="322" spans="1:12" s="76" customFormat="1" ht="15" customHeight="1" x14ac:dyDescent="0.25">
      <c r="A322" s="59"/>
      <c r="B322" s="65"/>
      <c r="C322" s="65"/>
      <c r="D322" s="65"/>
      <c r="E322" s="66"/>
      <c r="F322" s="65"/>
      <c r="G322" s="65"/>
      <c r="H322" s="65"/>
      <c r="I322" s="66"/>
      <c r="J322" s="65"/>
      <c r="K322" s="204"/>
      <c r="L322" s="205"/>
    </row>
    <row r="323" spans="1:12" s="76" customFormat="1" ht="15" customHeight="1" x14ac:dyDescent="0.25">
      <c r="A323" s="59"/>
      <c r="B323" s="65"/>
      <c r="C323" s="65"/>
      <c r="D323" s="65"/>
      <c r="E323" s="66"/>
      <c r="F323" s="65"/>
      <c r="G323" s="65"/>
      <c r="H323" s="65"/>
      <c r="I323" s="66"/>
      <c r="J323" s="65"/>
      <c r="K323" s="204"/>
      <c r="L323" s="205"/>
    </row>
    <row r="324" spans="1:12" s="76" customFormat="1" ht="15" customHeight="1" x14ac:dyDescent="0.25">
      <c r="A324" s="59"/>
      <c r="B324" s="65"/>
      <c r="C324" s="65"/>
      <c r="D324" s="65"/>
      <c r="E324" s="66"/>
      <c r="F324" s="65"/>
      <c r="G324" s="65"/>
      <c r="H324" s="65"/>
      <c r="I324" s="66"/>
      <c r="J324" s="65"/>
      <c r="K324" s="204"/>
      <c r="L324" s="205"/>
    </row>
    <row r="325" spans="1:12" s="76" customFormat="1" ht="15" customHeight="1" x14ac:dyDescent="0.25">
      <c r="A325" s="59"/>
      <c r="B325" s="65"/>
      <c r="C325" s="65"/>
      <c r="D325" s="65"/>
      <c r="E325" s="66"/>
      <c r="F325" s="65"/>
      <c r="G325" s="65"/>
      <c r="H325" s="65"/>
      <c r="I325" s="66"/>
      <c r="J325" s="65"/>
      <c r="K325" s="204"/>
      <c r="L325" s="205"/>
    </row>
    <row r="326" spans="1:12" s="76" customFormat="1" ht="15" customHeight="1" x14ac:dyDescent="0.25">
      <c r="A326" s="59"/>
      <c r="B326" s="65"/>
      <c r="C326" s="65"/>
      <c r="D326" s="65"/>
      <c r="E326" s="66"/>
      <c r="F326" s="65"/>
      <c r="G326" s="65"/>
      <c r="H326" s="65"/>
      <c r="I326" s="66"/>
      <c r="J326" s="65"/>
      <c r="K326" s="204"/>
      <c r="L326" s="205"/>
    </row>
    <row r="327" spans="1:12" s="76" customFormat="1" ht="15" customHeight="1" x14ac:dyDescent="0.25">
      <c r="A327" s="59"/>
      <c r="B327" s="65"/>
      <c r="C327" s="65"/>
      <c r="D327" s="65"/>
      <c r="E327" s="66"/>
      <c r="F327" s="65"/>
      <c r="G327" s="65"/>
      <c r="H327" s="65"/>
      <c r="I327" s="66"/>
      <c r="J327" s="65"/>
      <c r="K327" s="204"/>
      <c r="L327" s="205"/>
    </row>
    <row r="328" spans="1:12" s="76" customFormat="1" ht="15" customHeight="1" x14ac:dyDescent="0.25">
      <c r="A328" s="59"/>
      <c r="B328" s="65"/>
      <c r="C328" s="65"/>
      <c r="D328" s="65"/>
      <c r="E328" s="66"/>
      <c r="F328" s="65"/>
      <c r="G328" s="65"/>
      <c r="H328" s="65"/>
      <c r="I328" s="66"/>
      <c r="J328" s="65"/>
      <c r="K328" s="204"/>
      <c r="L328" s="205"/>
    </row>
    <row r="329" spans="1:12" s="76" customFormat="1" ht="15" customHeight="1" x14ac:dyDescent="0.25">
      <c r="A329" s="59"/>
      <c r="B329" s="65"/>
      <c r="C329" s="65"/>
      <c r="D329" s="65"/>
      <c r="E329" s="66"/>
      <c r="F329" s="65"/>
      <c r="G329" s="65"/>
      <c r="H329" s="65"/>
      <c r="I329" s="66"/>
      <c r="J329" s="65"/>
      <c r="K329" s="204"/>
      <c r="L329" s="205"/>
    </row>
    <row r="330" spans="1:12" s="76" customFormat="1" ht="15" customHeight="1" x14ac:dyDescent="0.25">
      <c r="A330" s="59"/>
      <c r="B330" s="65"/>
      <c r="C330" s="65"/>
      <c r="D330" s="65"/>
      <c r="E330" s="66"/>
      <c r="F330" s="65"/>
      <c r="G330" s="65"/>
      <c r="H330" s="65"/>
      <c r="I330" s="66"/>
      <c r="J330" s="65"/>
      <c r="K330" s="204"/>
      <c r="L330" s="205"/>
    </row>
    <row r="331" spans="1:12" s="76" customFormat="1" ht="15" customHeight="1" x14ac:dyDescent="0.25">
      <c r="A331" s="59"/>
      <c r="B331" s="65"/>
      <c r="C331" s="65"/>
      <c r="D331" s="65"/>
      <c r="E331" s="66"/>
      <c r="F331" s="65"/>
      <c r="G331" s="65"/>
      <c r="H331" s="65"/>
      <c r="I331" s="66"/>
      <c r="J331" s="65"/>
      <c r="K331" s="204"/>
      <c r="L331" s="205"/>
    </row>
    <row r="332" spans="1:12" s="76" customFormat="1" ht="15" customHeight="1" x14ac:dyDescent="0.25">
      <c r="A332" s="59"/>
      <c r="B332" s="65"/>
      <c r="C332" s="65"/>
      <c r="D332" s="65"/>
      <c r="E332" s="66"/>
      <c r="F332" s="65"/>
      <c r="G332" s="65"/>
      <c r="H332" s="65"/>
      <c r="I332" s="66"/>
      <c r="J332" s="65"/>
      <c r="K332" s="204"/>
      <c r="L332" s="205"/>
    </row>
    <row r="333" spans="1:12" s="76" customFormat="1" ht="15" customHeight="1" x14ac:dyDescent="0.25">
      <c r="A333" s="59"/>
      <c r="B333" s="65"/>
      <c r="C333" s="65"/>
      <c r="D333" s="65"/>
      <c r="E333" s="66"/>
      <c r="F333" s="65"/>
      <c r="G333" s="65"/>
      <c r="H333" s="65"/>
      <c r="I333" s="66"/>
      <c r="J333" s="65"/>
      <c r="K333" s="204"/>
      <c r="L333" s="205"/>
    </row>
    <row r="334" spans="1:12" s="76" customFormat="1" ht="15" customHeight="1" x14ac:dyDescent="0.25">
      <c r="A334" s="59"/>
      <c r="B334" s="65"/>
      <c r="C334" s="65"/>
      <c r="D334" s="65"/>
      <c r="E334" s="66"/>
      <c r="F334" s="65"/>
      <c r="G334" s="65"/>
      <c r="H334" s="65"/>
      <c r="I334" s="66"/>
      <c r="J334" s="65"/>
      <c r="K334" s="204"/>
      <c r="L334" s="205"/>
    </row>
    <row r="335" spans="1:12" s="76" customFormat="1" ht="15" customHeight="1" x14ac:dyDescent="0.25">
      <c r="A335" s="59"/>
      <c r="B335" s="65"/>
      <c r="C335" s="65"/>
      <c r="D335" s="65"/>
      <c r="E335" s="66"/>
      <c r="F335" s="65"/>
      <c r="G335" s="65"/>
      <c r="H335" s="65"/>
      <c r="I335" s="66"/>
      <c r="J335" s="65"/>
      <c r="K335" s="204"/>
      <c r="L335" s="205"/>
    </row>
    <row r="336" spans="1:12" s="76" customFormat="1" ht="15" customHeight="1" x14ac:dyDescent="0.25">
      <c r="A336" s="59"/>
      <c r="B336" s="65"/>
      <c r="C336" s="65"/>
      <c r="D336" s="65"/>
      <c r="E336" s="66"/>
      <c r="F336" s="65"/>
      <c r="G336" s="65"/>
      <c r="H336" s="65"/>
      <c r="I336" s="66"/>
      <c r="J336" s="65"/>
      <c r="K336" s="204"/>
      <c r="L336" s="205"/>
    </row>
    <row r="337" spans="1:12" s="76" customFormat="1" ht="15" customHeight="1" x14ac:dyDescent="0.25">
      <c r="A337" s="59"/>
      <c r="B337" s="65"/>
      <c r="C337" s="65"/>
      <c r="D337" s="65"/>
      <c r="E337" s="66"/>
      <c r="F337" s="65"/>
      <c r="G337" s="65"/>
      <c r="H337" s="65"/>
      <c r="I337" s="66"/>
      <c r="J337" s="65"/>
      <c r="K337" s="204"/>
      <c r="L337" s="205"/>
    </row>
    <row r="338" spans="1:12" s="76" customFormat="1" ht="15" customHeight="1" x14ac:dyDescent="0.25">
      <c r="A338" s="59"/>
      <c r="B338" s="65"/>
      <c r="C338" s="65"/>
      <c r="D338" s="65"/>
      <c r="E338" s="66"/>
      <c r="F338" s="65"/>
      <c r="G338" s="65"/>
      <c r="H338" s="65"/>
      <c r="I338" s="66"/>
      <c r="J338" s="65"/>
      <c r="K338" s="204"/>
      <c r="L338" s="205"/>
    </row>
    <row r="339" spans="1:12" s="76" customFormat="1" ht="15" customHeight="1" x14ac:dyDescent="0.25">
      <c r="A339" s="59"/>
      <c r="B339" s="65"/>
      <c r="C339" s="65"/>
      <c r="D339" s="65"/>
      <c r="E339" s="66"/>
      <c r="F339" s="65"/>
      <c r="G339" s="65"/>
      <c r="H339" s="65"/>
      <c r="I339" s="66"/>
      <c r="J339" s="65"/>
      <c r="K339" s="204"/>
      <c r="L339" s="205"/>
    </row>
    <row r="340" spans="1:12" s="76" customFormat="1" ht="15" customHeight="1" x14ac:dyDescent="0.25">
      <c r="A340" s="59"/>
      <c r="B340" s="65"/>
      <c r="C340" s="65"/>
      <c r="D340" s="65"/>
      <c r="E340" s="66"/>
      <c r="F340" s="65"/>
      <c r="G340" s="65"/>
      <c r="H340" s="65"/>
      <c r="I340" s="66"/>
      <c r="J340" s="65"/>
      <c r="K340" s="204"/>
      <c r="L340" s="205"/>
    </row>
    <row r="341" spans="1:12" s="76" customFormat="1" ht="15" customHeight="1" x14ac:dyDescent="0.25">
      <c r="A341" s="59"/>
      <c r="B341" s="65"/>
      <c r="C341" s="65"/>
      <c r="D341" s="65"/>
      <c r="E341" s="66"/>
      <c r="F341" s="65"/>
      <c r="G341" s="65"/>
      <c r="H341" s="65"/>
      <c r="I341" s="66"/>
      <c r="J341" s="65"/>
      <c r="K341" s="204"/>
      <c r="L341" s="205"/>
    </row>
    <row r="342" spans="1:12" s="76" customFormat="1" ht="15" customHeight="1" x14ac:dyDescent="0.25">
      <c r="A342" s="59"/>
      <c r="B342" s="65"/>
      <c r="C342" s="65"/>
      <c r="D342" s="65"/>
      <c r="E342" s="66"/>
      <c r="F342" s="65"/>
      <c r="G342" s="65"/>
      <c r="H342" s="65"/>
      <c r="I342" s="66"/>
      <c r="J342" s="65"/>
      <c r="K342" s="204"/>
      <c r="L342" s="205"/>
    </row>
    <row r="343" spans="1:12" s="76" customFormat="1" ht="15" customHeight="1" x14ac:dyDescent="0.25">
      <c r="A343" s="59"/>
      <c r="B343" s="65"/>
      <c r="C343" s="65"/>
      <c r="D343" s="65"/>
      <c r="E343" s="66"/>
      <c r="F343" s="65"/>
      <c r="G343" s="65"/>
      <c r="H343" s="65"/>
      <c r="I343" s="66"/>
      <c r="J343" s="65"/>
      <c r="K343" s="204"/>
      <c r="L343" s="205"/>
    </row>
    <row r="344" spans="1:12" s="76" customFormat="1" ht="15" customHeight="1" x14ac:dyDescent="0.25">
      <c r="A344" s="59"/>
      <c r="B344" s="65"/>
      <c r="C344" s="65"/>
      <c r="D344" s="65"/>
      <c r="E344" s="66"/>
      <c r="F344" s="65"/>
      <c r="G344" s="65"/>
      <c r="H344" s="65"/>
      <c r="I344" s="66"/>
      <c r="J344" s="65"/>
      <c r="K344" s="204"/>
      <c r="L344" s="205"/>
    </row>
    <row r="345" spans="1:12" s="76" customFormat="1" ht="15" customHeight="1" x14ac:dyDescent="0.25">
      <c r="A345" s="59"/>
      <c r="B345" s="65"/>
      <c r="C345" s="65"/>
      <c r="D345" s="65"/>
      <c r="E345" s="66"/>
      <c r="F345" s="65"/>
      <c r="G345" s="65"/>
      <c r="H345" s="65"/>
      <c r="I345" s="66"/>
      <c r="J345" s="65"/>
      <c r="K345" s="204"/>
      <c r="L345" s="205"/>
    </row>
    <row r="346" spans="1:12" s="76" customFormat="1" ht="15" customHeight="1" x14ac:dyDescent="0.25">
      <c r="A346" s="59"/>
      <c r="B346" s="65"/>
      <c r="C346" s="65"/>
      <c r="D346" s="65"/>
      <c r="E346" s="66"/>
      <c r="F346" s="65"/>
      <c r="G346" s="65"/>
      <c r="H346" s="65"/>
      <c r="I346" s="66"/>
      <c r="J346" s="65"/>
      <c r="K346" s="204"/>
      <c r="L346" s="205"/>
    </row>
    <row r="347" spans="1:12" s="76" customFormat="1" ht="15" customHeight="1" x14ac:dyDescent="0.25">
      <c r="A347" s="59"/>
      <c r="B347" s="65"/>
      <c r="C347" s="65"/>
      <c r="D347" s="65"/>
      <c r="E347" s="66"/>
      <c r="F347" s="65"/>
      <c r="G347" s="65"/>
      <c r="H347" s="65"/>
      <c r="I347" s="66"/>
      <c r="J347" s="65"/>
      <c r="K347" s="204"/>
      <c r="L347" s="205"/>
    </row>
    <row r="348" spans="1:12" s="76" customFormat="1" ht="15" customHeight="1" x14ac:dyDescent="0.25">
      <c r="A348" s="59"/>
      <c r="B348" s="65"/>
      <c r="C348" s="65"/>
      <c r="D348" s="65"/>
      <c r="E348" s="66"/>
      <c r="F348" s="65"/>
      <c r="G348" s="65"/>
      <c r="H348" s="65"/>
      <c r="I348" s="66"/>
      <c r="J348" s="65"/>
      <c r="K348" s="204"/>
      <c r="L348" s="205"/>
    </row>
    <row r="349" spans="1:12" s="76" customFormat="1" ht="15" customHeight="1" x14ac:dyDescent="0.25">
      <c r="A349" s="59"/>
      <c r="B349" s="65"/>
      <c r="C349" s="65"/>
      <c r="D349" s="65"/>
      <c r="E349" s="66"/>
      <c r="F349" s="65"/>
      <c r="G349" s="65"/>
      <c r="H349" s="65"/>
      <c r="I349" s="66"/>
      <c r="J349" s="65"/>
      <c r="K349" s="204"/>
      <c r="L349" s="205"/>
    </row>
    <row r="350" spans="1:12" s="76" customFormat="1" ht="15" customHeight="1" x14ac:dyDescent="0.25">
      <c r="A350" s="59"/>
      <c r="B350" s="65"/>
      <c r="C350" s="65"/>
      <c r="D350" s="65"/>
      <c r="E350" s="66"/>
      <c r="F350" s="65"/>
      <c r="G350" s="65"/>
      <c r="H350" s="65"/>
      <c r="I350" s="66"/>
      <c r="J350" s="65"/>
      <c r="K350" s="204"/>
      <c r="L350" s="205"/>
    </row>
    <row r="351" spans="1:12" s="76" customFormat="1" ht="15" customHeight="1" x14ac:dyDescent="0.25">
      <c r="A351" s="59"/>
      <c r="B351" s="65"/>
      <c r="C351" s="65"/>
      <c r="D351" s="65"/>
      <c r="E351" s="66"/>
      <c r="F351" s="65"/>
      <c r="G351" s="65"/>
      <c r="H351" s="65"/>
      <c r="I351" s="66"/>
      <c r="J351" s="65"/>
      <c r="K351" s="204"/>
      <c r="L351" s="205"/>
    </row>
    <row r="352" spans="1:12" s="76" customFormat="1" ht="15" customHeight="1" x14ac:dyDescent="0.25">
      <c r="A352" s="59"/>
      <c r="B352" s="65"/>
      <c r="C352" s="65"/>
      <c r="D352" s="65"/>
      <c r="E352" s="66"/>
      <c r="F352" s="65"/>
      <c r="G352" s="65"/>
      <c r="H352" s="65"/>
      <c r="I352" s="66"/>
      <c r="J352" s="65"/>
      <c r="K352" s="204"/>
      <c r="L352" s="205"/>
    </row>
    <row r="353" spans="1:12" s="76" customFormat="1" ht="15" customHeight="1" x14ac:dyDescent="0.25">
      <c r="A353" s="59"/>
      <c r="B353" s="65"/>
      <c r="C353" s="65"/>
      <c r="D353" s="65"/>
      <c r="E353" s="66"/>
      <c r="F353" s="65"/>
      <c r="G353" s="65"/>
      <c r="H353" s="65"/>
      <c r="I353" s="66"/>
      <c r="J353" s="65"/>
      <c r="K353" s="204"/>
      <c r="L353" s="205"/>
    </row>
    <row r="354" spans="1:12" s="76" customFormat="1" ht="15" customHeight="1" x14ac:dyDescent="0.25">
      <c r="A354" s="59"/>
      <c r="B354" s="65"/>
      <c r="C354" s="65"/>
      <c r="D354" s="65"/>
      <c r="E354" s="66"/>
      <c r="F354" s="65"/>
      <c r="G354" s="65"/>
      <c r="H354" s="65"/>
      <c r="I354" s="66"/>
      <c r="J354" s="65"/>
      <c r="K354" s="204"/>
      <c r="L354" s="205"/>
    </row>
    <row r="355" spans="1:12" s="76" customFormat="1" ht="15" customHeight="1" x14ac:dyDescent="0.25">
      <c r="A355" s="59"/>
      <c r="B355" s="65"/>
      <c r="C355" s="65"/>
      <c r="D355" s="65"/>
      <c r="E355" s="66"/>
      <c r="F355" s="65"/>
      <c r="G355" s="65"/>
      <c r="H355" s="65"/>
      <c r="I355" s="66"/>
      <c r="J355" s="65"/>
      <c r="K355" s="204"/>
      <c r="L355" s="205"/>
    </row>
    <row r="356" spans="1:12" s="76" customFormat="1" ht="15" customHeight="1" x14ac:dyDescent="0.25">
      <c r="A356" s="59"/>
      <c r="B356" s="65"/>
      <c r="C356" s="65"/>
      <c r="D356" s="65"/>
      <c r="E356" s="66"/>
      <c r="F356" s="65"/>
      <c r="G356" s="65"/>
      <c r="H356" s="65"/>
      <c r="I356" s="66"/>
      <c r="J356" s="65"/>
      <c r="K356" s="204"/>
      <c r="L356" s="205"/>
    </row>
    <row r="357" spans="1:12" s="76" customFormat="1" ht="15" customHeight="1" x14ac:dyDescent="0.25">
      <c r="A357" s="59"/>
      <c r="B357" s="65"/>
      <c r="C357" s="65"/>
      <c r="D357" s="65"/>
      <c r="E357" s="66"/>
      <c r="F357" s="65"/>
      <c r="G357" s="65"/>
      <c r="H357" s="65"/>
      <c r="I357" s="66"/>
      <c r="J357" s="65"/>
      <c r="K357" s="204"/>
      <c r="L357" s="205"/>
    </row>
    <row r="358" spans="1:12" s="76" customFormat="1" ht="15" customHeight="1" x14ac:dyDescent="0.25">
      <c r="A358" s="59"/>
      <c r="B358" s="65"/>
      <c r="C358" s="65"/>
      <c r="D358" s="65"/>
      <c r="E358" s="66"/>
      <c r="F358" s="65"/>
      <c r="G358" s="65"/>
      <c r="H358" s="65"/>
      <c r="I358" s="66"/>
      <c r="J358" s="65"/>
      <c r="K358" s="204"/>
      <c r="L358" s="205"/>
    </row>
    <row r="359" spans="1:12" s="76" customFormat="1" ht="15" customHeight="1" x14ac:dyDescent="0.25">
      <c r="A359" s="59"/>
      <c r="B359" s="65"/>
      <c r="C359" s="65"/>
      <c r="D359" s="65"/>
      <c r="E359" s="66"/>
      <c r="F359" s="65"/>
      <c r="G359" s="65"/>
      <c r="H359" s="65"/>
      <c r="I359" s="66"/>
      <c r="J359" s="65"/>
      <c r="K359" s="204"/>
      <c r="L359" s="205"/>
    </row>
    <row r="360" spans="1:12" s="76" customFormat="1" ht="15" customHeight="1" x14ac:dyDescent="0.25">
      <c r="A360" s="59"/>
      <c r="B360" s="65"/>
      <c r="C360" s="65"/>
      <c r="D360" s="65"/>
      <c r="E360" s="66"/>
      <c r="F360" s="65"/>
      <c r="G360" s="65"/>
      <c r="H360" s="65"/>
      <c r="I360" s="66"/>
      <c r="J360" s="65"/>
      <c r="K360" s="204"/>
      <c r="L360" s="205"/>
    </row>
    <row r="361" spans="1:12" s="76" customFormat="1" ht="15" customHeight="1" x14ac:dyDescent="0.25">
      <c r="A361" s="59"/>
      <c r="B361" s="65"/>
      <c r="C361" s="65"/>
      <c r="D361" s="65"/>
      <c r="E361" s="66"/>
      <c r="F361" s="65"/>
      <c r="G361" s="65"/>
      <c r="H361" s="65"/>
      <c r="I361" s="66"/>
      <c r="J361" s="65"/>
      <c r="K361" s="204"/>
      <c r="L361" s="205"/>
    </row>
    <row r="362" spans="1:12" s="76" customFormat="1" ht="15" customHeight="1" x14ac:dyDescent="0.25">
      <c r="A362" s="59"/>
      <c r="B362" s="65"/>
      <c r="C362" s="65"/>
      <c r="D362" s="65"/>
      <c r="E362" s="66"/>
      <c r="F362" s="65"/>
      <c r="G362" s="65"/>
      <c r="H362" s="65"/>
      <c r="I362" s="66"/>
      <c r="J362" s="65"/>
      <c r="K362" s="204"/>
      <c r="L362" s="205"/>
    </row>
    <row r="363" spans="1:12" s="76" customFormat="1" ht="15" customHeight="1" x14ac:dyDescent="0.25">
      <c r="A363" s="59"/>
      <c r="B363" s="65"/>
      <c r="C363" s="65"/>
      <c r="D363" s="65"/>
      <c r="E363" s="66"/>
      <c r="F363" s="65"/>
      <c r="G363" s="65"/>
      <c r="H363" s="65"/>
      <c r="I363" s="66"/>
      <c r="J363" s="65"/>
      <c r="K363" s="204"/>
      <c r="L363" s="205"/>
    </row>
    <row r="364" spans="1:12" s="76" customFormat="1" ht="15" customHeight="1" x14ac:dyDescent="0.25">
      <c r="A364" s="59"/>
      <c r="B364" s="65"/>
      <c r="C364" s="65"/>
      <c r="D364" s="65"/>
      <c r="E364" s="66"/>
      <c r="F364" s="65"/>
      <c r="G364" s="65"/>
      <c r="H364" s="65"/>
      <c r="I364" s="66"/>
      <c r="J364" s="65"/>
      <c r="K364" s="204"/>
      <c r="L364" s="205"/>
    </row>
    <row r="365" spans="1:12" s="76" customFormat="1" ht="15" customHeight="1" x14ac:dyDescent="0.25">
      <c r="A365" s="59"/>
      <c r="B365" s="65"/>
      <c r="C365" s="65"/>
      <c r="D365" s="65"/>
      <c r="E365" s="66"/>
      <c r="F365" s="65"/>
      <c r="G365" s="65"/>
      <c r="H365" s="65"/>
      <c r="I365" s="66"/>
      <c r="J365" s="65"/>
      <c r="K365" s="204"/>
      <c r="L365" s="205"/>
    </row>
    <row r="366" spans="1:12" s="76" customFormat="1" ht="15" customHeight="1" x14ac:dyDescent="0.25">
      <c r="A366" s="59"/>
      <c r="B366" s="65"/>
      <c r="C366" s="65"/>
      <c r="D366" s="65"/>
      <c r="E366" s="66"/>
      <c r="F366" s="65"/>
      <c r="G366" s="65"/>
      <c r="H366" s="65"/>
      <c r="I366" s="66"/>
      <c r="J366" s="65"/>
      <c r="K366" s="204"/>
      <c r="L366" s="205"/>
    </row>
    <row r="367" spans="1:12" s="76" customFormat="1" ht="15" customHeight="1" x14ac:dyDescent="0.25">
      <c r="A367" s="59"/>
      <c r="B367" s="65"/>
      <c r="C367" s="65"/>
      <c r="D367" s="65"/>
      <c r="E367" s="66"/>
      <c r="F367" s="65"/>
      <c r="G367" s="65"/>
      <c r="H367" s="65"/>
      <c r="I367" s="66"/>
      <c r="J367" s="65"/>
      <c r="K367" s="204"/>
      <c r="L367" s="205"/>
    </row>
    <row r="368" spans="1:12" s="76" customFormat="1" ht="15" customHeight="1" x14ac:dyDescent="0.25">
      <c r="A368" s="59"/>
      <c r="B368" s="65"/>
      <c r="C368" s="65"/>
      <c r="D368" s="65"/>
      <c r="E368" s="66"/>
      <c r="F368" s="65"/>
      <c r="G368" s="65"/>
      <c r="H368" s="65"/>
      <c r="I368" s="66"/>
      <c r="J368" s="65"/>
      <c r="K368" s="204"/>
      <c r="L368" s="205"/>
    </row>
    <row r="369" spans="1:12" s="76" customFormat="1" ht="15" customHeight="1" x14ac:dyDescent="0.25">
      <c r="A369" s="59"/>
      <c r="B369" s="65"/>
      <c r="C369" s="65"/>
      <c r="D369" s="65"/>
      <c r="E369" s="66"/>
      <c r="F369" s="65"/>
      <c r="G369" s="65"/>
      <c r="H369" s="65"/>
      <c r="I369" s="66"/>
      <c r="J369" s="65"/>
      <c r="K369" s="204"/>
      <c r="L369" s="205"/>
    </row>
    <row r="370" spans="1:12" s="76" customFormat="1" ht="15" customHeight="1" x14ac:dyDescent="0.25">
      <c r="A370" s="59"/>
      <c r="B370" s="65"/>
      <c r="C370" s="65"/>
      <c r="D370" s="65"/>
      <c r="E370" s="66"/>
      <c r="F370" s="65"/>
      <c r="G370" s="65"/>
      <c r="H370" s="65"/>
      <c r="I370" s="66"/>
      <c r="J370" s="65"/>
      <c r="K370" s="204"/>
      <c r="L370" s="205"/>
    </row>
    <row r="371" spans="1:12" s="76" customFormat="1" ht="15" customHeight="1" x14ac:dyDescent="0.25">
      <c r="A371" s="59"/>
      <c r="B371" s="65"/>
      <c r="C371" s="65"/>
      <c r="D371" s="65"/>
      <c r="E371" s="66"/>
      <c r="F371" s="65"/>
      <c r="G371" s="65"/>
      <c r="H371" s="65"/>
      <c r="I371" s="66"/>
      <c r="J371" s="65"/>
      <c r="K371" s="204"/>
      <c r="L371" s="205"/>
    </row>
    <row r="372" spans="1:12" s="76" customFormat="1" ht="15" customHeight="1" x14ac:dyDescent="0.25">
      <c r="A372" s="59"/>
      <c r="B372" s="65"/>
      <c r="C372" s="65"/>
      <c r="D372" s="65"/>
      <c r="E372" s="66"/>
      <c r="F372" s="65"/>
      <c r="G372" s="65"/>
      <c r="H372" s="65"/>
      <c r="I372" s="66"/>
      <c r="J372" s="65"/>
      <c r="K372" s="204"/>
      <c r="L372" s="205"/>
    </row>
    <row r="373" spans="1:12" s="76" customFormat="1" ht="15" customHeight="1" x14ac:dyDescent="0.25">
      <c r="A373" s="59"/>
      <c r="B373" s="65"/>
      <c r="C373" s="65"/>
      <c r="D373" s="65"/>
      <c r="E373" s="66"/>
      <c r="F373" s="65"/>
      <c r="G373" s="65"/>
      <c r="H373" s="65"/>
      <c r="I373" s="66"/>
      <c r="J373" s="65"/>
      <c r="K373" s="204"/>
      <c r="L373" s="205"/>
    </row>
    <row r="374" spans="1:12" s="76" customFormat="1" ht="15" customHeight="1" x14ac:dyDescent="0.25">
      <c r="A374" s="59"/>
      <c r="B374" s="65"/>
      <c r="C374" s="65"/>
      <c r="D374" s="65"/>
      <c r="E374" s="66"/>
      <c r="F374" s="65"/>
      <c r="G374" s="65"/>
      <c r="H374" s="65"/>
      <c r="I374" s="66"/>
      <c r="J374" s="65"/>
      <c r="K374" s="204"/>
      <c r="L374" s="205"/>
    </row>
    <row r="375" spans="1:12" s="76" customFormat="1" ht="15" customHeight="1" x14ac:dyDescent="0.25">
      <c r="A375" s="59"/>
      <c r="B375" s="65"/>
      <c r="C375" s="65"/>
      <c r="D375" s="65"/>
      <c r="E375" s="66"/>
      <c r="F375" s="65"/>
      <c r="G375" s="65"/>
      <c r="H375" s="65"/>
      <c r="I375" s="66"/>
      <c r="J375" s="65"/>
      <c r="K375" s="204"/>
      <c r="L375" s="205"/>
    </row>
    <row r="376" spans="1:12" s="76" customFormat="1" ht="15" customHeight="1" x14ac:dyDescent="0.25">
      <c r="A376" s="59"/>
      <c r="B376" s="65"/>
      <c r="C376" s="65"/>
      <c r="D376" s="65"/>
      <c r="E376" s="66"/>
      <c r="F376" s="65"/>
      <c r="G376" s="65"/>
      <c r="H376" s="65"/>
      <c r="I376" s="66"/>
      <c r="J376" s="65"/>
      <c r="K376" s="204"/>
      <c r="L376" s="205"/>
    </row>
    <row r="377" spans="1:12" s="76" customFormat="1" ht="15" customHeight="1" x14ac:dyDescent="0.25">
      <c r="A377" s="59"/>
      <c r="B377" s="65"/>
      <c r="C377" s="65"/>
      <c r="D377" s="65"/>
      <c r="E377" s="66"/>
      <c r="F377" s="65"/>
      <c r="G377" s="65"/>
      <c r="H377" s="65"/>
      <c r="I377" s="66"/>
      <c r="J377" s="65"/>
      <c r="K377" s="204"/>
      <c r="L377" s="205"/>
    </row>
    <row r="378" spans="1:12" s="76" customFormat="1" ht="15" customHeight="1" x14ac:dyDescent="0.25">
      <c r="A378" s="59"/>
      <c r="B378" s="65"/>
      <c r="C378" s="65"/>
      <c r="D378" s="65"/>
      <c r="E378" s="66"/>
      <c r="F378" s="65"/>
      <c r="G378" s="65"/>
      <c r="H378" s="65"/>
      <c r="I378" s="66"/>
      <c r="J378" s="65"/>
      <c r="K378" s="204"/>
      <c r="L378" s="205"/>
    </row>
    <row r="379" spans="1:12" s="76" customFormat="1" ht="15" customHeight="1" x14ac:dyDescent="0.25">
      <c r="A379" s="59"/>
      <c r="B379" s="65"/>
      <c r="C379" s="65"/>
      <c r="D379" s="65"/>
      <c r="E379" s="66"/>
      <c r="F379" s="65"/>
      <c r="G379" s="65"/>
      <c r="H379" s="65"/>
      <c r="I379" s="66"/>
      <c r="J379" s="65"/>
      <c r="K379" s="204"/>
      <c r="L379" s="205"/>
    </row>
    <row r="380" spans="1:12" s="76" customFormat="1" ht="15" customHeight="1" x14ac:dyDescent="0.25">
      <c r="A380" s="59"/>
      <c r="B380" s="65"/>
      <c r="C380" s="65"/>
      <c r="D380" s="65"/>
      <c r="E380" s="66"/>
      <c r="F380" s="65"/>
      <c r="G380" s="65"/>
      <c r="H380" s="65"/>
      <c r="I380" s="66"/>
      <c r="J380" s="65"/>
      <c r="K380" s="204"/>
      <c r="L380" s="205"/>
    </row>
    <row r="381" spans="1:12" s="76" customFormat="1" ht="15" customHeight="1" x14ac:dyDescent="0.25">
      <c r="A381" s="59"/>
      <c r="B381" s="65"/>
      <c r="C381" s="65"/>
      <c r="D381" s="65"/>
      <c r="E381" s="66"/>
      <c r="F381" s="65"/>
      <c r="G381" s="65"/>
      <c r="H381" s="65"/>
      <c r="I381" s="66"/>
      <c r="J381" s="65"/>
      <c r="K381" s="204"/>
      <c r="L381" s="205"/>
    </row>
    <row r="382" spans="1:12" s="76" customFormat="1" ht="15" customHeight="1" x14ac:dyDescent="0.25">
      <c r="A382" s="59"/>
      <c r="B382" s="65"/>
      <c r="C382" s="65"/>
      <c r="D382" s="65"/>
      <c r="E382" s="66"/>
      <c r="F382" s="65"/>
      <c r="G382" s="65"/>
      <c r="H382" s="65"/>
      <c r="I382" s="66"/>
      <c r="J382" s="65"/>
      <c r="K382" s="204"/>
      <c r="L382" s="205"/>
    </row>
    <row r="383" spans="1:12" s="76" customFormat="1" ht="15" customHeight="1" x14ac:dyDescent="0.25">
      <c r="A383" s="59"/>
      <c r="B383" s="65"/>
      <c r="C383" s="65"/>
      <c r="D383" s="65"/>
      <c r="E383" s="66"/>
      <c r="F383" s="65"/>
      <c r="G383" s="65"/>
      <c r="H383" s="65"/>
      <c r="I383" s="66"/>
      <c r="J383" s="65"/>
      <c r="K383" s="204"/>
      <c r="L383" s="205"/>
    </row>
    <row r="384" spans="1:12" s="76" customFormat="1" ht="15" customHeight="1" x14ac:dyDescent="0.25">
      <c r="A384" s="59"/>
      <c r="B384" s="65"/>
      <c r="C384" s="65"/>
      <c r="D384" s="65"/>
      <c r="E384" s="66"/>
      <c r="F384" s="65"/>
      <c r="G384" s="65"/>
      <c r="H384" s="65"/>
      <c r="I384" s="66"/>
      <c r="J384" s="65"/>
      <c r="K384" s="204"/>
      <c r="L384" s="205"/>
    </row>
    <row r="385" spans="1:12" s="76" customFormat="1" ht="15" customHeight="1" x14ac:dyDescent="0.25">
      <c r="A385" s="59"/>
      <c r="B385" s="65"/>
      <c r="C385" s="65"/>
      <c r="D385" s="65"/>
      <c r="E385" s="66"/>
      <c r="F385" s="65"/>
      <c r="G385" s="65"/>
      <c r="H385" s="65"/>
      <c r="I385" s="66"/>
      <c r="J385" s="65"/>
      <c r="K385" s="204"/>
      <c r="L385" s="205"/>
    </row>
    <row r="386" spans="1:12" s="76" customFormat="1" ht="15" customHeight="1" x14ac:dyDescent="0.25">
      <c r="A386" s="59"/>
      <c r="B386" s="65"/>
      <c r="C386" s="65"/>
      <c r="D386" s="65"/>
      <c r="E386" s="66"/>
      <c r="F386" s="65"/>
      <c r="G386" s="65"/>
      <c r="H386" s="65"/>
      <c r="I386" s="66"/>
      <c r="J386" s="65"/>
      <c r="K386" s="204"/>
      <c r="L386" s="205"/>
    </row>
    <row r="387" spans="1:12" s="76" customFormat="1" ht="15" customHeight="1" x14ac:dyDescent="0.25">
      <c r="A387" s="59"/>
      <c r="B387" s="65"/>
      <c r="C387" s="65"/>
      <c r="D387" s="65"/>
      <c r="E387" s="66"/>
      <c r="F387" s="65"/>
      <c r="G387" s="65"/>
      <c r="H387" s="65"/>
      <c r="I387" s="66"/>
      <c r="J387" s="65"/>
      <c r="K387" s="204"/>
      <c r="L387" s="205"/>
    </row>
    <row r="388" spans="1:12" s="76" customFormat="1" ht="15" customHeight="1" x14ac:dyDescent="0.25">
      <c r="A388" s="59"/>
      <c r="B388" s="65"/>
      <c r="C388" s="65"/>
      <c r="D388" s="65"/>
      <c r="E388" s="66"/>
      <c r="F388" s="65"/>
      <c r="G388" s="65"/>
      <c r="H388" s="65"/>
      <c r="I388" s="66"/>
      <c r="J388" s="65"/>
      <c r="K388" s="204"/>
      <c r="L388" s="205"/>
    </row>
    <row r="389" spans="1:12" s="76" customFormat="1" ht="15" customHeight="1" x14ac:dyDescent="0.25">
      <c r="A389" s="59"/>
      <c r="B389" s="65"/>
      <c r="C389" s="65"/>
      <c r="D389" s="65"/>
      <c r="E389" s="66"/>
      <c r="F389" s="65"/>
      <c r="G389" s="65"/>
      <c r="H389" s="65"/>
      <c r="I389" s="66"/>
      <c r="J389" s="65"/>
      <c r="K389" s="204"/>
      <c r="L389" s="205"/>
    </row>
    <row r="390" spans="1:12" s="76" customFormat="1" ht="15" customHeight="1" x14ac:dyDescent="0.25">
      <c r="A390" s="59"/>
      <c r="B390" s="65"/>
      <c r="C390" s="65"/>
      <c r="D390" s="65"/>
      <c r="E390" s="66"/>
      <c r="F390" s="65"/>
      <c r="G390" s="65"/>
      <c r="H390" s="65"/>
      <c r="I390" s="66"/>
      <c r="J390" s="65"/>
      <c r="K390" s="204"/>
      <c r="L390" s="205"/>
    </row>
    <row r="391" spans="1:12" s="76" customFormat="1" ht="15" customHeight="1" x14ac:dyDescent="0.25">
      <c r="A391" s="59"/>
      <c r="B391" s="65"/>
      <c r="C391" s="65"/>
      <c r="D391" s="65"/>
      <c r="E391" s="66"/>
      <c r="F391" s="65"/>
      <c r="G391" s="65"/>
      <c r="H391" s="65"/>
      <c r="I391" s="66"/>
      <c r="J391" s="65"/>
      <c r="K391" s="204"/>
      <c r="L391" s="205"/>
    </row>
    <row r="392" spans="1:12" s="76" customFormat="1" ht="15" customHeight="1" x14ac:dyDescent="0.25">
      <c r="A392" s="59"/>
      <c r="B392" s="65"/>
      <c r="C392" s="65"/>
      <c r="D392" s="65"/>
      <c r="E392" s="66"/>
      <c r="F392" s="65"/>
      <c r="G392" s="65"/>
      <c r="H392" s="65"/>
      <c r="I392" s="66"/>
      <c r="J392" s="65"/>
      <c r="K392" s="204"/>
      <c r="L392" s="205"/>
    </row>
    <row r="393" spans="1:12" s="76" customFormat="1" ht="15" customHeight="1" x14ac:dyDescent="0.25">
      <c r="A393" s="59"/>
      <c r="B393" s="65"/>
      <c r="C393" s="65"/>
      <c r="D393" s="65"/>
      <c r="E393" s="66"/>
      <c r="F393" s="65"/>
      <c r="G393" s="65"/>
      <c r="H393" s="65"/>
      <c r="I393" s="66"/>
      <c r="J393" s="65"/>
      <c r="K393" s="204"/>
      <c r="L393" s="205"/>
    </row>
    <row r="394" spans="1:12" s="76" customFormat="1" ht="15" customHeight="1" x14ac:dyDescent="0.25">
      <c r="A394" s="59"/>
      <c r="B394" s="65"/>
      <c r="C394" s="65"/>
      <c r="D394" s="65"/>
      <c r="E394" s="66"/>
      <c r="F394" s="65"/>
      <c r="G394" s="65"/>
      <c r="H394" s="65"/>
      <c r="I394" s="66"/>
      <c r="J394" s="65"/>
      <c r="K394" s="204"/>
      <c r="L394" s="205"/>
    </row>
    <row r="395" spans="1:12" s="76" customFormat="1" ht="15" customHeight="1" x14ac:dyDescent="0.25">
      <c r="A395" s="59"/>
      <c r="B395" s="65"/>
      <c r="C395" s="65"/>
      <c r="D395" s="65"/>
      <c r="E395" s="66"/>
      <c r="F395" s="65"/>
      <c r="G395" s="65"/>
      <c r="H395" s="65"/>
      <c r="I395" s="66"/>
      <c r="J395" s="65"/>
      <c r="K395" s="204"/>
      <c r="L395" s="205"/>
    </row>
    <row r="396" spans="1:12" s="76" customFormat="1" ht="15" customHeight="1" x14ac:dyDescent="0.25">
      <c r="A396" s="59"/>
      <c r="B396" s="65"/>
      <c r="C396" s="65"/>
      <c r="D396" s="65"/>
      <c r="E396" s="66"/>
      <c r="F396" s="65"/>
      <c r="G396" s="65"/>
      <c r="H396" s="65"/>
      <c r="I396" s="66"/>
      <c r="J396" s="65"/>
      <c r="K396" s="204"/>
      <c r="L396" s="205"/>
    </row>
    <row r="397" spans="1:12" s="76" customFormat="1" ht="15" customHeight="1" x14ac:dyDescent="0.25">
      <c r="A397" s="59"/>
      <c r="B397" s="65"/>
      <c r="C397" s="65"/>
      <c r="D397" s="65"/>
      <c r="E397" s="66"/>
      <c r="F397" s="65"/>
      <c r="G397" s="65"/>
      <c r="H397" s="65"/>
      <c r="I397" s="66"/>
      <c r="J397" s="65"/>
      <c r="K397" s="204"/>
      <c r="L397" s="205"/>
    </row>
    <row r="398" spans="1:12" s="76" customFormat="1" ht="15" customHeight="1" x14ac:dyDescent="0.25">
      <c r="A398" s="59"/>
      <c r="B398" s="65"/>
      <c r="C398" s="65"/>
      <c r="D398" s="65"/>
      <c r="E398" s="66"/>
      <c r="F398" s="65"/>
      <c r="G398" s="65"/>
      <c r="H398" s="65"/>
      <c r="I398" s="66"/>
      <c r="J398" s="65"/>
      <c r="K398" s="204"/>
      <c r="L398" s="205"/>
    </row>
    <row r="399" spans="1:12" s="76" customFormat="1" ht="15" customHeight="1" x14ac:dyDescent="0.25">
      <c r="A399" s="59"/>
      <c r="B399" s="65"/>
      <c r="C399" s="65"/>
      <c r="D399" s="65"/>
      <c r="E399" s="66"/>
      <c r="F399" s="65"/>
      <c r="G399" s="65"/>
      <c r="H399" s="65"/>
      <c r="I399" s="66"/>
      <c r="J399" s="65"/>
      <c r="K399" s="204"/>
      <c r="L399" s="205"/>
    </row>
    <row r="400" spans="1:12" s="76" customFormat="1" ht="15" customHeight="1" x14ac:dyDescent="0.25">
      <c r="A400" s="59"/>
      <c r="B400" s="65"/>
      <c r="C400" s="65"/>
      <c r="D400" s="65"/>
      <c r="E400" s="66"/>
      <c r="F400" s="65"/>
      <c r="G400" s="65"/>
      <c r="H400" s="65"/>
      <c r="I400" s="66"/>
      <c r="J400" s="65"/>
      <c r="K400" s="204"/>
      <c r="L400" s="205"/>
    </row>
    <row r="401" spans="1:12" s="76" customFormat="1" ht="15" customHeight="1" x14ac:dyDescent="0.25">
      <c r="A401" s="59"/>
      <c r="B401" s="65"/>
      <c r="C401" s="65"/>
      <c r="D401" s="65"/>
      <c r="E401" s="66"/>
      <c r="F401" s="65"/>
      <c r="G401" s="65"/>
      <c r="H401" s="65"/>
      <c r="I401" s="66"/>
      <c r="J401" s="65"/>
      <c r="K401" s="204"/>
      <c r="L401" s="205"/>
    </row>
    <row r="402" spans="1:12" s="76" customFormat="1" ht="15" customHeight="1" x14ac:dyDescent="0.25">
      <c r="A402" s="59"/>
      <c r="B402" s="65"/>
      <c r="C402" s="65"/>
      <c r="D402" s="65"/>
      <c r="E402" s="66"/>
      <c r="F402" s="65"/>
      <c r="G402" s="65"/>
      <c r="H402" s="65"/>
      <c r="I402" s="66"/>
      <c r="J402" s="65"/>
      <c r="K402" s="204"/>
      <c r="L402" s="205"/>
    </row>
    <row r="403" spans="1:12" s="76" customFormat="1" ht="15" customHeight="1" x14ac:dyDescent="0.25">
      <c r="A403" s="59"/>
      <c r="B403" s="65"/>
      <c r="C403" s="65"/>
      <c r="D403" s="65"/>
      <c r="E403" s="66"/>
      <c r="F403" s="65"/>
      <c r="G403" s="65"/>
      <c r="H403" s="65"/>
      <c r="I403" s="66"/>
      <c r="J403" s="65"/>
      <c r="K403" s="204"/>
      <c r="L403" s="205"/>
    </row>
    <row r="404" spans="1:12" s="76" customFormat="1" ht="15" customHeight="1" x14ac:dyDescent="0.25">
      <c r="A404" s="59"/>
      <c r="B404" s="65"/>
      <c r="C404" s="65"/>
      <c r="D404" s="65"/>
      <c r="E404" s="66"/>
      <c r="F404" s="65"/>
      <c r="G404" s="65"/>
      <c r="H404" s="65"/>
      <c r="I404" s="66"/>
      <c r="J404" s="65"/>
      <c r="K404" s="204"/>
      <c r="L404" s="205"/>
    </row>
    <row r="405" spans="1:12" s="76" customFormat="1" ht="15" customHeight="1" x14ac:dyDescent="0.25">
      <c r="A405" s="59"/>
      <c r="B405" s="65"/>
      <c r="C405" s="65"/>
      <c r="D405" s="65"/>
      <c r="E405" s="66"/>
      <c r="F405" s="65"/>
      <c r="G405" s="65"/>
      <c r="H405" s="65"/>
      <c r="I405" s="66"/>
      <c r="J405" s="65"/>
      <c r="K405" s="204"/>
      <c r="L405" s="205"/>
    </row>
    <row r="406" spans="1:12" s="76" customFormat="1" ht="15" customHeight="1" x14ac:dyDescent="0.25">
      <c r="A406" s="59"/>
      <c r="B406" s="65"/>
      <c r="C406" s="65"/>
      <c r="D406" s="65"/>
      <c r="E406" s="66"/>
      <c r="F406" s="65"/>
      <c r="G406" s="65"/>
      <c r="H406" s="65"/>
      <c r="I406" s="66"/>
      <c r="J406" s="65"/>
      <c r="K406" s="204"/>
      <c r="L406" s="205"/>
    </row>
    <row r="407" spans="1:12" s="76" customFormat="1" ht="15" customHeight="1" x14ac:dyDescent="0.25">
      <c r="A407" s="59"/>
      <c r="B407" s="65"/>
      <c r="C407" s="65"/>
      <c r="D407" s="65"/>
      <c r="E407" s="66"/>
      <c r="F407" s="65"/>
      <c r="G407" s="65"/>
      <c r="H407" s="65"/>
      <c r="I407" s="66"/>
      <c r="J407" s="65"/>
      <c r="K407" s="204"/>
      <c r="L407" s="205"/>
    </row>
    <row r="408" spans="1:12" s="76" customFormat="1" ht="15" customHeight="1" x14ac:dyDescent="0.25">
      <c r="A408" s="59"/>
      <c r="B408" s="65"/>
      <c r="C408" s="65"/>
      <c r="D408" s="65"/>
      <c r="E408" s="66"/>
      <c r="F408" s="65"/>
      <c r="G408" s="65"/>
      <c r="H408" s="65"/>
      <c r="I408" s="66"/>
      <c r="J408" s="65"/>
      <c r="K408" s="204"/>
      <c r="L408" s="205"/>
    </row>
    <row r="409" spans="1:12" s="76" customFormat="1" ht="15" customHeight="1" x14ac:dyDescent="0.25">
      <c r="A409" s="59"/>
      <c r="B409" s="65"/>
      <c r="C409" s="65"/>
      <c r="D409" s="65"/>
      <c r="E409" s="66"/>
      <c r="F409" s="65"/>
      <c r="G409" s="65"/>
      <c r="H409" s="65"/>
      <c r="I409" s="66"/>
      <c r="J409" s="65"/>
      <c r="K409" s="204"/>
      <c r="L409" s="205"/>
    </row>
    <row r="410" spans="1:12" s="76" customFormat="1" ht="15" customHeight="1" x14ac:dyDescent="0.25">
      <c r="A410" s="59"/>
      <c r="B410" s="65"/>
      <c r="C410" s="65"/>
      <c r="D410" s="65"/>
      <c r="E410" s="66"/>
      <c r="F410" s="65"/>
      <c r="G410" s="65"/>
      <c r="H410" s="65"/>
      <c r="I410" s="66"/>
      <c r="J410" s="65"/>
      <c r="K410" s="204"/>
      <c r="L410" s="205"/>
    </row>
    <row r="411" spans="1:12" s="76" customFormat="1" ht="15" customHeight="1" x14ac:dyDescent="0.25">
      <c r="A411" s="59"/>
      <c r="B411" s="65"/>
      <c r="C411" s="65"/>
      <c r="D411" s="65"/>
      <c r="E411" s="66"/>
      <c r="F411" s="65"/>
      <c r="G411" s="65"/>
      <c r="H411" s="65"/>
      <c r="I411" s="66"/>
      <c r="J411" s="65"/>
      <c r="K411" s="204"/>
      <c r="L411" s="205"/>
    </row>
    <row r="412" spans="1:12" s="76" customFormat="1" ht="15" customHeight="1" x14ac:dyDescent="0.25">
      <c r="A412" s="59"/>
      <c r="B412" s="65"/>
      <c r="C412" s="65"/>
      <c r="D412" s="65"/>
      <c r="E412" s="66"/>
      <c r="F412" s="65"/>
      <c r="G412" s="65"/>
      <c r="H412" s="65"/>
      <c r="I412" s="66"/>
      <c r="J412" s="65"/>
      <c r="K412" s="204"/>
      <c r="L412" s="205"/>
    </row>
    <row r="413" spans="1:12" s="76" customFormat="1" ht="15" customHeight="1" x14ac:dyDescent="0.25">
      <c r="A413" s="59"/>
      <c r="B413" s="65"/>
      <c r="C413" s="65"/>
      <c r="D413" s="65"/>
      <c r="E413" s="66"/>
      <c r="F413" s="65"/>
      <c r="G413" s="65"/>
      <c r="H413" s="65"/>
      <c r="I413" s="66"/>
      <c r="J413" s="65"/>
      <c r="K413" s="204"/>
      <c r="L413" s="205"/>
    </row>
    <row r="414" spans="1:12" s="76" customFormat="1" ht="15" customHeight="1" x14ac:dyDescent="0.25">
      <c r="A414" s="59"/>
      <c r="B414" s="65"/>
      <c r="C414" s="65"/>
      <c r="D414" s="65"/>
      <c r="E414" s="66"/>
      <c r="F414" s="65"/>
      <c r="G414" s="65"/>
      <c r="H414" s="65"/>
      <c r="I414" s="66"/>
      <c r="J414" s="65"/>
      <c r="K414" s="204"/>
      <c r="L414" s="205"/>
    </row>
    <row r="415" spans="1:12" s="76" customFormat="1" ht="15" customHeight="1" x14ac:dyDescent="0.25">
      <c r="A415" s="59"/>
      <c r="B415" s="65"/>
      <c r="C415" s="65"/>
      <c r="D415" s="65"/>
      <c r="E415" s="66"/>
      <c r="F415" s="65"/>
      <c r="G415" s="65"/>
      <c r="H415" s="65"/>
      <c r="I415" s="66"/>
      <c r="J415" s="65"/>
      <c r="K415" s="204"/>
      <c r="L415" s="205"/>
    </row>
    <row r="416" spans="1:12" s="76" customFormat="1" ht="15" customHeight="1" x14ac:dyDescent="0.25">
      <c r="A416" s="59"/>
      <c r="B416" s="65"/>
      <c r="C416" s="65"/>
      <c r="D416" s="65"/>
      <c r="E416" s="66"/>
      <c r="F416" s="65"/>
      <c r="G416" s="65"/>
      <c r="H416" s="65"/>
      <c r="I416" s="66"/>
      <c r="J416" s="65"/>
      <c r="K416" s="204"/>
      <c r="L416" s="205"/>
    </row>
    <row r="417" spans="1:12" s="76" customFormat="1" ht="15" customHeight="1" x14ac:dyDescent="0.25">
      <c r="A417" s="59"/>
      <c r="B417" s="65"/>
      <c r="C417" s="65"/>
      <c r="D417" s="65"/>
      <c r="E417" s="66"/>
      <c r="F417" s="65"/>
      <c r="G417" s="65"/>
      <c r="H417" s="65"/>
      <c r="I417" s="66"/>
      <c r="J417" s="65"/>
      <c r="K417" s="204"/>
      <c r="L417" s="205"/>
    </row>
    <row r="418" spans="1:12" s="76" customFormat="1" ht="15" customHeight="1" x14ac:dyDescent="0.25">
      <c r="A418" s="59"/>
      <c r="B418" s="65"/>
      <c r="C418" s="65"/>
      <c r="D418" s="65"/>
      <c r="E418" s="66"/>
      <c r="F418" s="65"/>
      <c r="G418" s="65"/>
      <c r="H418" s="65"/>
      <c r="I418" s="66"/>
      <c r="J418" s="65"/>
      <c r="K418" s="204"/>
      <c r="L418" s="205"/>
    </row>
    <row r="419" spans="1:12" s="76" customFormat="1" ht="15" customHeight="1" x14ac:dyDescent="0.25">
      <c r="A419" s="59"/>
      <c r="B419" s="65"/>
      <c r="C419" s="65"/>
      <c r="D419" s="65"/>
      <c r="E419" s="66"/>
      <c r="F419" s="65"/>
      <c r="G419" s="65"/>
      <c r="H419" s="65"/>
      <c r="I419" s="66"/>
      <c r="J419" s="65"/>
      <c r="K419" s="204"/>
      <c r="L419" s="205"/>
    </row>
    <row r="420" spans="1:12" s="76" customFormat="1" ht="15" customHeight="1" x14ac:dyDescent="0.25">
      <c r="A420" s="59"/>
      <c r="B420" s="65"/>
      <c r="C420" s="65"/>
      <c r="D420" s="65"/>
      <c r="E420" s="66"/>
      <c r="F420" s="65"/>
      <c r="G420" s="65"/>
      <c r="H420" s="65"/>
      <c r="I420" s="66"/>
      <c r="J420" s="65"/>
      <c r="K420" s="204"/>
      <c r="L420" s="205"/>
    </row>
    <row r="421" spans="1:12" s="76" customFormat="1" ht="15" customHeight="1" x14ac:dyDescent="0.25">
      <c r="A421" s="59"/>
      <c r="B421" s="65"/>
      <c r="C421" s="65"/>
      <c r="D421" s="65"/>
      <c r="E421" s="66"/>
      <c r="F421" s="65"/>
      <c r="G421" s="65"/>
      <c r="H421" s="65"/>
      <c r="I421" s="66"/>
      <c r="J421" s="65"/>
      <c r="K421" s="204"/>
      <c r="L421" s="205"/>
    </row>
    <row r="422" spans="1:12" s="76" customFormat="1" ht="15" customHeight="1" x14ac:dyDescent="0.25">
      <c r="A422" s="59"/>
      <c r="B422" s="65"/>
      <c r="C422" s="65"/>
      <c r="D422" s="65"/>
      <c r="E422" s="66"/>
      <c r="F422" s="65"/>
      <c r="G422" s="65"/>
      <c r="H422" s="65"/>
      <c r="I422" s="66"/>
      <c r="J422" s="65"/>
      <c r="K422" s="204"/>
      <c r="L422" s="205"/>
    </row>
    <row r="423" spans="1:12" s="76" customFormat="1" ht="15" customHeight="1" x14ac:dyDescent="0.25">
      <c r="A423" s="59"/>
      <c r="B423" s="65"/>
      <c r="C423" s="65"/>
      <c r="D423" s="65"/>
      <c r="E423" s="66"/>
      <c r="F423" s="65"/>
      <c r="G423" s="65"/>
      <c r="H423" s="65"/>
      <c r="I423" s="66"/>
      <c r="J423" s="65"/>
      <c r="K423" s="204"/>
      <c r="L423" s="205"/>
    </row>
    <row r="424" spans="1:12" s="76" customFormat="1" ht="15" customHeight="1" x14ac:dyDescent="0.25">
      <c r="A424" s="59"/>
      <c r="B424" s="65"/>
      <c r="C424" s="65"/>
      <c r="D424" s="65"/>
      <c r="E424" s="66"/>
      <c r="F424" s="65"/>
      <c r="G424" s="65"/>
      <c r="H424" s="65"/>
      <c r="I424" s="66"/>
      <c r="J424" s="65"/>
      <c r="K424" s="204"/>
      <c r="L424" s="205"/>
    </row>
    <row r="425" spans="1:12" s="76" customFormat="1" ht="15" customHeight="1" x14ac:dyDescent="0.25">
      <c r="A425" s="59"/>
      <c r="B425" s="65"/>
      <c r="C425" s="65"/>
      <c r="D425" s="65"/>
      <c r="E425" s="66"/>
      <c r="F425" s="65"/>
      <c r="G425" s="65"/>
      <c r="H425" s="65"/>
      <c r="I425" s="66"/>
      <c r="J425" s="65"/>
      <c r="K425" s="204"/>
      <c r="L425" s="205"/>
    </row>
    <row r="426" spans="1:12" s="76" customFormat="1" ht="15" customHeight="1" x14ac:dyDescent="0.25">
      <c r="A426" s="59"/>
      <c r="B426" s="65"/>
      <c r="C426" s="65"/>
      <c r="D426" s="65"/>
      <c r="E426" s="66"/>
      <c r="F426" s="65"/>
      <c r="G426" s="65"/>
      <c r="H426" s="65"/>
      <c r="I426" s="66"/>
      <c r="J426" s="65"/>
      <c r="K426" s="204"/>
      <c r="L426" s="205"/>
    </row>
    <row r="427" spans="1:12" s="76" customFormat="1" ht="15" customHeight="1" x14ac:dyDescent="0.25">
      <c r="A427" s="59"/>
      <c r="B427" s="65"/>
      <c r="C427" s="65"/>
      <c r="D427" s="65"/>
      <c r="E427" s="66"/>
      <c r="F427" s="65"/>
      <c r="G427" s="65"/>
      <c r="H427" s="65"/>
      <c r="I427" s="66"/>
      <c r="J427" s="65"/>
      <c r="K427" s="204"/>
      <c r="L427" s="205"/>
    </row>
    <row r="428" spans="1:12" s="76" customFormat="1" ht="15" customHeight="1" x14ac:dyDescent="0.25">
      <c r="A428" s="59"/>
      <c r="B428" s="65"/>
      <c r="C428" s="65"/>
      <c r="D428" s="65"/>
      <c r="E428" s="66"/>
      <c r="F428" s="65"/>
      <c r="G428" s="65"/>
      <c r="H428" s="65"/>
      <c r="I428" s="66"/>
      <c r="J428" s="65"/>
      <c r="K428" s="204"/>
      <c r="L428" s="205"/>
    </row>
    <row r="429" spans="1:12" s="76" customFormat="1" ht="15" customHeight="1" x14ac:dyDescent="0.25">
      <c r="A429" s="59"/>
      <c r="B429" s="65"/>
      <c r="C429" s="65"/>
      <c r="D429" s="65"/>
      <c r="E429" s="66"/>
      <c r="F429" s="65"/>
      <c r="G429" s="65"/>
      <c r="H429" s="65"/>
      <c r="I429" s="66"/>
      <c r="J429" s="65"/>
      <c r="K429" s="204"/>
      <c r="L429" s="205"/>
    </row>
    <row r="430" spans="1:12" s="76" customFormat="1" ht="15" customHeight="1" x14ac:dyDescent="0.25">
      <c r="A430" s="59"/>
      <c r="B430" s="65"/>
      <c r="C430" s="65"/>
      <c r="D430" s="65"/>
      <c r="E430" s="66"/>
      <c r="F430" s="65"/>
      <c r="G430" s="65"/>
      <c r="H430" s="65"/>
      <c r="I430" s="66"/>
      <c r="J430" s="65"/>
      <c r="K430" s="204"/>
      <c r="L430" s="205"/>
    </row>
    <row r="431" spans="1:12" s="76" customFormat="1" ht="15" customHeight="1" x14ac:dyDescent="0.25">
      <c r="A431" s="59"/>
      <c r="B431" s="65"/>
      <c r="C431" s="65"/>
      <c r="D431" s="65"/>
      <c r="E431" s="66"/>
      <c r="F431" s="65"/>
      <c r="G431" s="65"/>
      <c r="H431" s="65"/>
      <c r="I431" s="66"/>
      <c r="J431" s="65"/>
      <c r="K431" s="204"/>
      <c r="L431" s="205"/>
    </row>
    <row r="432" spans="1:12" s="76" customFormat="1" ht="15" customHeight="1" x14ac:dyDescent="0.25">
      <c r="A432" s="59"/>
      <c r="B432" s="65"/>
      <c r="C432" s="65"/>
      <c r="D432" s="65"/>
      <c r="E432" s="66"/>
      <c r="F432" s="65"/>
      <c r="G432" s="65"/>
      <c r="H432" s="65"/>
      <c r="I432" s="66"/>
      <c r="J432" s="65"/>
      <c r="K432" s="204"/>
      <c r="L432" s="205"/>
    </row>
    <row r="433" spans="1:12" s="76" customFormat="1" ht="15" customHeight="1" x14ac:dyDescent="0.25">
      <c r="A433" s="59"/>
      <c r="B433" s="65"/>
      <c r="C433" s="65"/>
      <c r="D433" s="65"/>
      <c r="E433" s="66"/>
      <c r="F433" s="65"/>
      <c r="G433" s="65"/>
      <c r="H433" s="65"/>
      <c r="I433" s="66"/>
      <c r="J433" s="65"/>
      <c r="K433" s="204"/>
      <c r="L433" s="205"/>
    </row>
    <row r="434" spans="1:12" s="76" customFormat="1" ht="15" customHeight="1" x14ac:dyDescent="0.25">
      <c r="A434" s="59"/>
      <c r="B434" s="65"/>
      <c r="C434" s="65"/>
      <c r="D434" s="65"/>
      <c r="E434" s="66"/>
      <c r="F434" s="65"/>
      <c r="G434" s="65"/>
      <c r="H434" s="65"/>
      <c r="I434" s="66"/>
      <c r="J434" s="65"/>
      <c r="K434" s="204"/>
      <c r="L434" s="205"/>
    </row>
    <row r="435" spans="1:12" s="76" customFormat="1" ht="15" customHeight="1" x14ac:dyDescent="0.25">
      <c r="A435" s="59"/>
      <c r="B435" s="65"/>
      <c r="C435" s="65"/>
      <c r="D435" s="65"/>
      <c r="E435" s="66"/>
      <c r="F435" s="65"/>
      <c r="G435" s="65"/>
      <c r="H435" s="65"/>
      <c r="I435" s="66"/>
      <c r="J435" s="65"/>
      <c r="K435" s="204"/>
      <c r="L435" s="205"/>
    </row>
    <row r="436" spans="1:12" s="76" customFormat="1" ht="15" customHeight="1" x14ac:dyDescent="0.25">
      <c r="A436" s="59"/>
      <c r="B436" s="65"/>
      <c r="C436" s="65"/>
      <c r="D436" s="65"/>
      <c r="E436" s="66"/>
      <c r="F436" s="65"/>
      <c r="G436" s="65"/>
      <c r="H436" s="65"/>
      <c r="I436" s="66"/>
      <c r="J436" s="65"/>
      <c r="K436" s="204"/>
      <c r="L436" s="205"/>
    </row>
    <row r="437" spans="1:12" s="76" customFormat="1" ht="15" customHeight="1" x14ac:dyDescent="0.25">
      <c r="A437" s="59"/>
      <c r="B437" s="65"/>
      <c r="C437" s="65"/>
      <c r="D437" s="65"/>
      <c r="E437" s="66"/>
      <c r="F437" s="65"/>
      <c r="G437" s="65"/>
      <c r="H437" s="65"/>
      <c r="I437" s="66"/>
      <c r="J437" s="65"/>
      <c r="K437" s="204"/>
      <c r="L437" s="205"/>
    </row>
    <row r="438" spans="1:12" s="76" customFormat="1" ht="15" customHeight="1" x14ac:dyDescent="0.25">
      <c r="A438" s="59"/>
      <c r="B438" s="65"/>
      <c r="C438" s="65"/>
      <c r="D438" s="65"/>
      <c r="E438" s="66"/>
      <c r="F438" s="65"/>
      <c r="G438" s="65"/>
      <c r="H438" s="65"/>
      <c r="I438" s="66"/>
      <c r="J438" s="65"/>
      <c r="K438" s="204"/>
      <c r="L438" s="205"/>
    </row>
    <row r="439" spans="1:12" s="76" customFormat="1" ht="15" customHeight="1" x14ac:dyDescent="0.25">
      <c r="A439" s="59"/>
      <c r="B439" s="65"/>
      <c r="C439" s="65"/>
      <c r="D439" s="65"/>
      <c r="E439" s="66"/>
      <c r="F439" s="65"/>
      <c r="G439" s="65"/>
      <c r="H439" s="65"/>
      <c r="I439" s="66"/>
      <c r="J439" s="65"/>
      <c r="K439" s="204"/>
      <c r="L439" s="205"/>
    </row>
    <row r="440" spans="1:12" s="76" customFormat="1" ht="15" customHeight="1" x14ac:dyDescent="0.25">
      <c r="A440" s="59"/>
      <c r="B440" s="65"/>
      <c r="C440" s="65"/>
      <c r="D440" s="65"/>
      <c r="E440" s="66"/>
      <c r="F440" s="65"/>
      <c r="G440" s="65"/>
      <c r="H440" s="65"/>
      <c r="I440" s="66"/>
      <c r="J440" s="65"/>
      <c r="K440" s="204"/>
      <c r="L440" s="205"/>
    </row>
    <row r="441" spans="1:12" s="76" customFormat="1" ht="15" customHeight="1" x14ac:dyDescent="0.25">
      <c r="A441" s="59"/>
      <c r="B441" s="65"/>
      <c r="C441" s="65"/>
      <c r="D441" s="65"/>
      <c r="E441" s="66"/>
      <c r="F441" s="65"/>
      <c r="G441" s="65"/>
      <c r="H441" s="65"/>
      <c r="I441" s="66"/>
      <c r="J441" s="65"/>
      <c r="K441" s="204"/>
      <c r="L441" s="205"/>
    </row>
    <row r="442" spans="1:12" s="76" customFormat="1" ht="15" customHeight="1" x14ac:dyDescent="0.25">
      <c r="A442" s="59"/>
      <c r="B442" s="65"/>
      <c r="C442" s="65"/>
      <c r="D442" s="65"/>
      <c r="E442" s="66"/>
      <c r="F442" s="65"/>
      <c r="G442" s="65"/>
      <c r="H442" s="65"/>
      <c r="I442" s="66"/>
      <c r="J442" s="65"/>
      <c r="K442" s="204"/>
      <c r="L442" s="205"/>
    </row>
    <row r="443" spans="1:12" s="76" customFormat="1" ht="15" customHeight="1" x14ac:dyDescent="0.25">
      <c r="A443" s="59"/>
      <c r="B443" s="65"/>
      <c r="C443" s="65"/>
      <c r="D443" s="65"/>
      <c r="E443" s="66"/>
      <c r="F443" s="65"/>
      <c r="G443" s="65"/>
      <c r="H443" s="65"/>
      <c r="I443" s="66"/>
      <c r="J443" s="65"/>
      <c r="K443" s="204"/>
      <c r="L443" s="205"/>
    </row>
    <row r="444" spans="1:12" s="76" customFormat="1" ht="15" customHeight="1" x14ac:dyDescent="0.25">
      <c r="A444" s="59"/>
      <c r="B444" s="65"/>
      <c r="C444" s="65"/>
      <c r="D444" s="65"/>
      <c r="E444" s="66"/>
      <c r="F444" s="65"/>
      <c r="G444" s="65"/>
      <c r="H444" s="65"/>
      <c r="I444" s="66"/>
      <c r="J444" s="65"/>
      <c r="K444" s="204"/>
      <c r="L444" s="205"/>
    </row>
    <row r="445" spans="1:12" s="76" customFormat="1" ht="15" customHeight="1" x14ac:dyDescent="0.25">
      <c r="A445" s="59"/>
      <c r="B445" s="65"/>
      <c r="C445" s="65"/>
      <c r="D445" s="65"/>
      <c r="E445" s="66"/>
      <c r="F445" s="65"/>
      <c r="G445" s="65"/>
      <c r="H445" s="65"/>
      <c r="I445" s="66"/>
      <c r="J445" s="65"/>
      <c r="K445" s="204"/>
      <c r="L445" s="205"/>
    </row>
    <row r="446" spans="1:12" s="76" customFormat="1" ht="15" customHeight="1" x14ac:dyDescent="0.25">
      <c r="A446" s="59"/>
      <c r="B446" s="65"/>
      <c r="C446" s="65"/>
      <c r="D446" s="65"/>
      <c r="E446" s="66"/>
      <c r="F446" s="65"/>
      <c r="G446" s="65"/>
      <c r="H446" s="65"/>
      <c r="I446" s="66"/>
      <c r="J446" s="65"/>
      <c r="K446" s="204"/>
      <c r="L446" s="205"/>
    </row>
    <row r="447" spans="1:12" s="76" customFormat="1" ht="15" customHeight="1" x14ac:dyDescent="0.25">
      <c r="A447" s="59"/>
      <c r="B447" s="65"/>
      <c r="C447" s="65"/>
      <c r="D447" s="65"/>
      <c r="E447" s="66"/>
      <c r="F447" s="65"/>
      <c r="G447" s="65"/>
      <c r="H447" s="65"/>
      <c r="I447" s="66"/>
      <c r="J447" s="65"/>
      <c r="K447" s="204"/>
      <c r="L447" s="205"/>
    </row>
    <row r="448" spans="1:12" s="76" customFormat="1" ht="15" customHeight="1" x14ac:dyDescent="0.25">
      <c r="A448" s="59"/>
      <c r="B448" s="65"/>
      <c r="C448" s="65"/>
      <c r="D448" s="65"/>
      <c r="E448" s="66"/>
      <c r="F448" s="65"/>
      <c r="G448" s="65"/>
      <c r="H448" s="65"/>
      <c r="I448" s="66"/>
      <c r="J448" s="65"/>
      <c r="K448" s="204"/>
      <c r="L448" s="205"/>
    </row>
    <row r="449" spans="1:12" s="76" customFormat="1" ht="15" customHeight="1" x14ac:dyDescent="0.25">
      <c r="A449" s="59"/>
      <c r="B449" s="65"/>
      <c r="C449" s="65"/>
      <c r="D449" s="65"/>
      <c r="E449" s="66"/>
      <c r="F449" s="65"/>
      <c r="G449" s="65"/>
      <c r="H449" s="65"/>
      <c r="I449" s="66"/>
      <c r="J449" s="65"/>
      <c r="K449" s="204"/>
      <c r="L449" s="205"/>
    </row>
    <row r="450" spans="1:12" s="76" customFormat="1" ht="15" customHeight="1" x14ac:dyDescent="0.25">
      <c r="A450" s="59"/>
      <c r="B450" s="65"/>
      <c r="C450" s="65"/>
      <c r="D450" s="65"/>
      <c r="E450" s="66"/>
      <c r="F450" s="65"/>
      <c r="G450" s="65"/>
      <c r="H450" s="65"/>
      <c r="I450" s="66"/>
      <c r="J450" s="65"/>
      <c r="K450" s="204"/>
      <c r="L450" s="205"/>
    </row>
    <row r="451" spans="1:12" s="76" customFormat="1" ht="15" customHeight="1" x14ac:dyDescent="0.25">
      <c r="A451" s="59"/>
      <c r="B451" s="65"/>
      <c r="C451" s="65"/>
      <c r="D451" s="65"/>
      <c r="E451" s="66"/>
      <c r="F451" s="65"/>
      <c r="G451" s="65"/>
      <c r="H451" s="65"/>
      <c r="I451" s="66"/>
      <c r="J451" s="65"/>
      <c r="K451" s="204"/>
      <c r="L451" s="205"/>
    </row>
    <row r="452" spans="1:12" s="76" customFormat="1" ht="15" customHeight="1" x14ac:dyDescent="0.25">
      <c r="A452" s="59"/>
      <c r="B452" s="65"/>
      <c r="C452" s="65"/>
      <c r="D452" s="65"/>
      <c r="E452" s="66"/>
      <c r="F452" s="65"/>
      <c r="G452" s="65"/>
      <c r="H452" s="65"/>
      <c r="I452" s="66"/>
      <c r="J452" s="65"/>
      <c r="K452" s="204"/>
      <c r="L452" s="205"/>
    </row>
    <row r="453" spans="1:12" s="76" customFormat="1" ht="15" customHeight="1" x14ac:dyDescent="0.25">
      <c r="A453" s="59"/>
      <c r="B453" s="65"/>
      <c r="C453" s="65"/>
      <c r="D453" s="65"/>
      <c r="E453" s="66"/>
      <c r="F453" s="65"/>
      <c r="G453" s="65"/>
      <c r="H453" s="65"/>
      <c r="I453" s="66"/>
      <c r="J453" s="65"/>
      <c r="K453" s="204"/>
      <c r="L453" s="205"/>
    </row>
    <row r="454" spans="1:12" s="76" customFormat="1" ht="15" customHeight="1" x14ac:dyDescent="0.25">
      <c r="A454" s="59"/>
      <c r="B454" s="65"/>
      <c r="C454" s="65"/>
      <c r="D454" s="65"/>
      <c r="E454" s="66"/>
      <c r="F454" s="65"/>
      <c r="G454" s="65"/>
      <c r="H454" s="65"/>
      <c r="I454" s="66"/>
      <c r="J454" s="65"/>
      <c r="K454" s="204"/>
      <c r="L454" s="205"/>
    </row>
    <row r="455" spans="1:12" s="76" customFormat="1" ht="15" customHeight="1" x14ac:dyDescent="0.25">
      <c r="A455" s="59"/>
      <c r="B455" s="65"/>
      <c r="C455" s="65"/>
      <c r="D455" s="65"/>
      <c r="E455" s="66"/>
      <c r="F455" s="65"/>
      <c r="G455" s="65"/>
      <c r="H455" s="65"/>
      <c r="I455" s="66"/>
      <c r="J455" s="65"/>
      <c r="K455" s="204"/>
      <c r="L455" s="205"/>
    </row>
    <row r="456" spans="1:12" s="76" customFormat="1" ht="15" customHeight="1" x14ac:dyDescent="0.25">
      <c r="A456" s="59"/>
      <c r="B456" s="65"/>
      <c r="C456" s="65"/>
      <c r="D456" s="65"/>
      <c r="E456" s="66"/>
      <c r="F456" s="65"/>
      <c r="G456" s="65"/>
      <c r="H456" s="65"/>
      <c r="I456" s="66"/>
      <c r="J456" s="65"/>
      <c r="K456" s="204"/>
      <c r="L456" s="205"/>
    </row>
    <row r="457" spans="1:12" s="76" customFormat="1" ht="15" customHeight="1" x14ac:dyDescent="0.25">
      <c r="A457" s="59"/>
      <c r="B457" s="65"/>
      <c r="C457" s="65"/>
      <c r="D457" s="65"/>
      <c r="E457" s="66"/>
      <c r="F457" s="65"/>
      <c r="G457" s="65"/>
      <c r="H457" s="65"/>
      <c r="I457" s="66"/>
      <c r="J457" s="65"/>
      <c r="K457" s="204"/>
      <c r="L457" s="205"/>
    </row>
    <row r="458" spans="1:12" s="76" customFormat="1" ht="15" customHeight="1" x14ac:dyDescent="0.25">
      <c r="A458" s="59"/>
      <c r="B458" s="65"/>
      <c r="C458" s="65"/>
      <c r="D458" s="65"/>
      <c r="E458" s="66"/>
      <c r="F458" s="65"/>
      <c r="G458" s="65"/>
      <c r="H458" s="65"/>
      <c r="I458" s="66"/>
      <c r="J458" s="65"/>
      <c r="K458" s="204"/>
      <c r="L458" s="205"/>
    </row>
    <row r="459" spans="1:12" s="76" customFormat="1" ht="15" customHeight="1" x14ac:dyDescent="0.25">
      <c r="A459" s="59"/>
      <c r="B459" s="65"/>
      <c r="C459" s="65"/>
      <c r="D459" s="65"/>
      <c r="E459" s="66"/>
      <c r="F459" s="65"/>
      <c r="G459" s="65"/>
      <c r="H459" s="65"/>
      <c r="I459" s="66"/>
      <c r="J459" s="65"/>
      <c r="K459" s="204"/>
      <c r="L459" s="205"/>
    </row>
    <row r="460" spans="1:12" s="76" customFormat="1" ht="15" customHeight="1" x14ac:dyDescent="0.25">
      <c r="A460" s="59"/>
      <c r="B460" s="65"/>
      <c r="C460" s="65"/>
      <c r="D460" s="65"/>
      <c r="E460" s="66"/>
      <c r="F460" s="65"/>
      <c r="G460" s="65"/>
      <c r="H460" s="65"/>
      <c r="I460" s="66"/>
      <c r="J460" s="65"/>
      <c r="K460" s="204"/>
      <c r="L460" s="205"/>
    </row>
    <row r="461" spans="1:12" s="76" customFormat="1" ht="15" customHeight="1" x14ac:dyDescent="0.25">
      <c r="A461" s="59"/>
      <c r="B461" s="65"/>
      <c r="C461" s="65"/>
      <c r="D461" s="65"/>
      <c r="E461" s="66"/>
      <c r="F461" s="65"/>
      <c r="G461" s="65"/>
      <c r="H461" s="65"/>
      <c r="I461" s="66"/>
      <c r="J461" s="65"/>
      <c r="K461" s="204"/>
      <c r="L461" s="205"/>
    </row>
    <row r="462" spans="1:12" s="76" customFormat="1" ht="15" customHeight="1" x14ac:dyDescent="0.25">
      <c r="A462" s="59"/>
      <c r="B462" s="65"/>
      <c r="C462" s="65"/>
      <c r="D462" s="65"/>
      <c r="E462" s="66"/>
      <c r="F462" s="65"/>
      <c r="G462" s="65"/>
      <c r="H462" s="65"/>
      <c r="I462" s="66"/>
      <c r="J462" s="65"/>
      <c r="K462" s="204"/>
      <c r="L462" s="205"/>
    </row>
    <row r="463" spans="1:12" s="76" customFormat="1" ht="15" customHeight="1" x14ac:dyDescent="0.25">
      <c r="A463" s="59"/>
      <c r="B463" s="65"/>
      <c r="C463" s="65"/>
      <c r="D463" s="65"/>
      <c r="E463" s="66"/>
      <c r="F463" s="65"/>
      <c r="G463" s="65"/>
      <c r="H463" s="65"/>
      <c r="I463" s="66"/>
      <c r="J463" s="65"/>
      <c r="K463" s="204"/>
      <c r="L463" s="205"/>
    </row>
    <row r="464" spans="1:12" s="76" customFormat="1" ht="15" customHeight="1" x14ac:dyDescent="0.25">
      <c r="A464" s="59"/>
      <c r="B464" s="65"/>
      <c r="C464" s="65"/>
      <c r="D464" s="65"/>
      <c r="E464" s="66"/>
      <c r="F464" s="65"/>
      <c r="G464" s="65"/>
      <c r="H464" s="65"/>
      <c r="I464" s="66"/>
      <c r="J464" s="65"/>
      <c r="K464" s="204"/>
      <c r="L464" s="205"/>
    </row>
    <row r="465" spans="1:12" s="76" customFormat="1" ht="15" customHeight="1" x14ac:dyDescent="0.25">
      <c r="A465" s="59"/>
      <c r="B465" s="65"/>
      <c r="C465" s="65"/>
      <c r="D465" s="65"/>
      <c r="E465" s="66"/>
      <c r="F465" s="65"/>
      <c r="G465" s="65"/>
      <c r="H465" s="65"/>
      <c r="I465" s="66"/>
      <c r="J465" s="65"/>
      <c r="K465" s="204"/>
      <c r="L465" s="205"/>
    </row>
    <row r="466" spans="1:12" s="76" customFormat="1" ht="15" customHeight="1" x14ac:dyDescent="0.25">
      <c r="A466" s="59"/>
      <c r="B466" s="65"/>
      <c r="C466" s="65"/>
      <c r="D466" s="65"/>
      <c r="E466" s="66"/>
      <c r="F466" s="65"/>
      <c r="G466" s="65"/>
      <c r="H466" s="65"/>
      <c r="I466" s="66"/>
      <c r="J466" s="65"/>
      <c r="K466" s="204"/>
      <c r="L466" s="205"/>
    </row>
    <row r="467" spans="1:12" s="76" customFormat="1" ht="15" customHeight="1" x14ac:dyDescent="0.25">
      <c r="A467" s="59"/>
      <c r="B467" s="65"/>
      <c r="C467" s="65"/>
      <c r="D467" s="65"/>
      <c r="E467" s="66"/>
      <c r="F467" s="65"/>
      <c r="G467" s="65"/>
      <c r="H467" s="65"/>
      <c r="I467" s="66"/>
      <c r="J467" s="65"/>
      <c r="K467" s="204"/>
      <c r="L467" s="205"/>
    </row>
    <row r="468" spans="1:12" s="76" customFormat="1" ht="15" customHeight="1" x14ac:dyDescent="0.25">
      <c r="A468" s="59"/>
      <c r="B468" s="65"/>
      <c r="C468" s="65"/>
      <c r="D468" s="65"/>
      <c r="E468" s="66"/>
      <c r="F468" s="65"/>
      <c r="G468" s="65"/>
      <c r="H468" s="65"/>
      <c r="I468" s="66"/>
      <c r="J468" s="65"/>
      <c r="K468" s="204"/>
      <c r="L468" s="205"/>
    </row>
    <row r="469" spans="1:12" s="76" customFormat="1" ht="15" customHeight="1" x14ac:dyDescent="0.25">
      <c r="A469" s="59"/>
      <c r="B469" s="65"/>
      <c r="C469" s="65"/>
      <c r="D469" s="65"/>
      <c r="E469" s="66"/>
      <c r="F469" s="65"/>
      <c r="G469" s="65"/>
      <c r="H469" s="65"/>
      <c r="I469" s="66"/>
      <c r="J469" s="65"/>
      <c r="K469" s="204"/>
      <c r="L469" s="205"/>
    </row>
    <row r="470" spans="1:12" s="76" customFormat="1" ht="15" customHeight="1" x14ac:dyDescent="0.25">
      <c r="A470" s="59"/>
      <c r="B470" s="65"/>
      <c r="C470" s="65"/>
      <c r="D470" s="65"/>
      <c r="E470" s="66"/>
      <c r="F470" s="65"/>
      <c r="G470" s="65"/>
      <c r="H470" s="65"/>
      <c r="I470" s="66"/>
      <c r="J470" s="65"/>
      <c r="K470" s="204"/>
      <c r="L470" s="205"/>
    </row>
    <row r="471" spans="1:12" s="76" customFormat="1" ht="15" customHeight="1" x14ac:dyDescent="0.25">
      <c r="A471" s="59"/>
      <c r="B471" s="65"/>
      <c r="C471" s="65"/>
      <c r="D471" s="65"/>
      <c r="E471" s="66"/>
      <c r="F471" s="65"/>
      <c r="G471" s="65"/>
      <c r="H471" s="65"/>
      <c r="I471" s="66"/>
      <c r="J471" s="65"/>
      <c r="K471" s="204"/>
      <c r="L471" s="205"/>
    </row>
    <row r="472" spans="1:12" s="76" customFormat="1" ht="15" customHeight="1" x14ac:dyDescent="0.25">
      <c r="A472" s="59"/>
      <c r="B472" s="65"/>
      <c r="C472" s="65"/>
      <c r="D472" s="65"/>
      <c r="E472" s="66"/>
      <c r="F472" s="65"/>
      <c r="G472" s="65"/>
      <c r="H472" s="65"/>
      <c r="I472" s="66"/>
      <c r="J472" s="65"/>
      <c r="K472" s="204"/>
      <c r="L472" s="205"/>
    </row>
    <row r="473" spans="1:12" s="76" customFormat="1" ht="15" customHeight="1" x14ac:dyDescent="0.25">
      <c r="A473" s="59"/>
      <c r="B473" s="65"/>
      <c r="C473" s="65"/>
      <c r="D473" s="65"/>
      <c r="E473" s="66"/>
      <c r="F473" s="65"/>
      <c r="G473" s="65"/>
      <c r="H473" s="65"/>
      <c r="I473" s="66"/>
      <c r="J473" s="65"/>
      <c r="K473" s="204"/>
      <c r="L473" s="205"/>
    </row>
    <row r="474" spans="1:12" s="76" customFormat="1" ht="15" customHeight="1" x14ac:dyDescent="0.25">
      <c r="A474" s="59"/>
      <c r="B474" s="65"/>
      <c r="C474" s="65"/>
      <c r="D474" s="65"/>
      <c r="E474" s="66"/>
      <c r="F474" s="65"/>
      <c r="G474" s="65"/>
      <c r="H474" s="65"/>
      <c r="I474" s="66"/>
      <c r="J474" s="65"/>
      <c r="K474" s="204"/>
      <c r="L474" s="205"/>
    </row>
    <row r="475" spans="1:12" s="76" customFormat="1" ht="15" customHeight="1" x14ac:dyDescent="0.25">
      <c r="A475" s="59"/>
      <c r="B475" s="65"/>
      <c r="C475" s="65"/>
      <c r="D475" s="65"/>
      <c r="E475" s="66"/>
      <c r="F475" s="65"/>
      <c r="G475" s="65"/>
      <c r="H475" s="65"/>
      <c r="I475" s="66"/>
      <c r="J475" s="65"/>
      <c r="K475" s="204"/>
      <c r="L475" s="205"/>
    </row>
    <row r="476" spans="1:12" s="76" customFormat="1" ht="15" customHeight="1" x14ac:dyDescent="0.25">
      <c r="A476" s="59"/>
      <c r="B476" s="65"/>
      <c r="C476" s="65"/>
      <c r="D476" s="65"/>
      <c r="E476" s="66"/>
      <c r="F476" s="65"/>
      <c r="G476" s="65"/>
      <c r="H476" s="65"/>
      <c r="I476" s="66"/>
      <c r="J476" s="65"/>
      <c r="K476" s="204"/>
      <c r="L476" s="205"/>
    </row>
    <row r="477" spans="1:12" s="76" customFormat="1" ht="15" customHeight="1" x14ac:dyDescent="0.25">
      <c r="A477" s="59"/>
      <c r="B477" s="65"/>
      <c r="C477" s="65"/>
      <c r="D477" s="65"/>
      <c r="E477" s="66"/>
      <c r="F477" s="65"/>
      <c r="G477" s="65"/>
      <c r="H477" s="65"/>
      <c r="I477" s="66"/>
      <c r="J477" s="65"/>
      <c r="K477" s="204"/>
      <c r="L477" s="205"/>
    </row>
    <row r="478" spans="1:12" s="76" customFormat="1" ht="15" customHeight="1" x14ac:dyDescent="0.25">
      <c r="A478" s="59"/>
      <c r="B478" s="65"/>
      <c r="C478" s="65"/>
      <c r="D478" s="65"/>
      <c r="E478" s="66"/>
      <c r="F478" s="65"/>
      <c r="G478" s="65"/>
      <c r="H478" s="65"/>
      <c r="I478" s="66"/>
      <c r="J478" s="65"/>
      <c r="K478" s="204"/>
      <c r="L478" s="205"/>
    </row>
    <row r="479" spans="1:12" s="76" customFormat="1" ht="15" customHeight="1" x14ac:dyDescent="0.25">
      <c r="A479" s="59"/>
      <c r="B479" s="65"/>
      <c r="C479" s="65"/>
      <c r="D479" s="65"/>
      <c r="E479" s="66"/>
      <c r="F479" s="65"/>
      <c r="G479" s="65"/>
      <c r="H479" s="65"/>
      <c r="I479" s="66"/>
      <c r="J479" s="65"/>
      <c r="K479" s="204"/>
      <c r="L479" s="205"/>
    </row>
    <row r="480" spans="1:12" s="76" customFormat="1" ht="15" customHeight="1" x14ac:dyDescent="0.25">
      <c r="A480" s="59"/>
      <c r="B480" s="65"/>
      <c r="C480" s="65"/>
      <c r="D480" s="65"/>
      <c r="E480" s="66"/>
      <c r="F480" s="65"/>
      <c r="G480" s="65"/>
      <c r="H480" s="65"/>
      <c r="I480" s="66"/>
      <c r="J480" s="65"/>
      <c r="K480" s="204"/>
      <c r="L480" s="205"/>
    </row>
    <row r="481" spans="1:12" s="76" customFormat="1" ht="15" customHeight="1" x14ac:dyDescent="0.25">
      <c r="A481" s="59"/>
      <c r="B481" s="65"/>
      <c r="C481" s="65"/>
      <c r="D481" s="65"/>
      <c r="E481" s="66"/>
      <c r="F481" s="65"/>
      <c r="G481" s="65"/>
      <c r="H481" s="65"/>
      <c r="I481" s="66"/>
      <c r="J481" s="65"/>
      <c r="K481" s="204"/>
      <c r="L481" s="205"/>
    </row>
    <row r="482" spans="1:12" s="76" customFormat="1" ht="15" customHeight="1" x14ac:dyDescent="0.25">
      <c r="A482" s="59"/>
      <c r="B482" s="65"/>
      <c r="C482" s="65"/>
      <c r="D482" s="65"/>
      <c r="E482" s="66"/>
      <c r="F482" s="65"/>
      <c r="G482" s="65"/>
      <c r="H482" s="65"/>
      <c r="I482" s="66"/>
      <c r="J482" s="65"/>
      <c r="K482" s="204"/>
      <c r="L482" s="205"/>
    </row>
    <row r="483" spans="1:12" s="76" customFormat="1" ht="15" customHeight="1" x14ac:dyDescent="0.25">
      <c r="A483" s="59"/>
      <c r="B483" s="65"/>
      <c r="C483" s="65"/>
      <c r="D483" s="65"/>
      <c r="E483" s="66"/>
      <c r="F483" s="65"/>
      <c r="G483" s="65"/>
      <c r="H483" s="65"/>
      <c r="I483" s="66"/>
      <c r="J483" s="65"/>
      <c r="K483" s="204"/>
      <c r="L483" s="205"/>
    </row>
    <row r="484" spans="1:12" s="76" customFormat="1" ht="15" customHeight="1" x14ac:dyDescent="0.25">
      <c r="A484" s="59"/>
      <c r="B484" s="65"/>
      <c r="C484" s="65"/>
      <c r="D484" s="65"/>
      <c r="E484" s="66"/>
      <c r="F484" s="65"/>
      <c r="G484" s="65"/>
      <c r="H484" s="65"/>
      <c r="I484" s="66"/>
      <c r="J484" s="65"/>
      <c r="K484" s="204"/>
      <c r="L484" s="205"/>
    </row>
    <row r="485" spans="1:12" s="76" customFormat="1" ht="15" customHeight="1" x14ac:dyDescent="0.25">
      <c r="A485" s="59"/>
      <c r="B485" s="65"/>
      <c r="C485" s="65"/>
      <c r="D485" s="65"/>
      <c r="E485" s="66"/>
      <c r="F485" s="65"/>
      <c r="G485" s="65"/>
      <c r="H485" s="65"/>
      <c r="I485" s="66"/>
      <c r="J485" s="65"/>
      <c r="K485" s="204"/>
      <c r="L485" s="205"/>
    </row>
    <row r="486" spans="1:12" s="76" customFormat="1" ht="15" customHeight="1" x14ac:dyDescent="0.25">
      <c r="A486" s="59"/>
      <c r="B486" s="65"/>
      <c r="C486" s="65"/>
      <c r="D486" s="65"/>
      <c r="E486" s="66"/>
      <c r="F486" s="65"/>
      <c r="G486" s="65"/>
      <c r="H486" s="65"/>
      <c r="I486" s="66"/>
      <c r="J486" s="65"/>
      <c r="K486" s="204"/>
      <c r="L486" s="205"/>
    </row>
    <row r="487" spans="1:12" s="76" customFormat="1" ht="15" customHeight="1" x14ac:dyDescent="0.25">
      <c r="A487" s="59"/>
      <c r="B487" s="65"/>
      <c r="C487" s="65"/>
      <c r="D487" s="65"/>
      <c r="E487" s="66"/>
      <c r="F487" s="65"/>
      <c r="G487" s="65"/>
      <c r="H487" s="65"/>
      <c r="I487" s="66"/>
      <c r="J487" s="65"/>
      <c r="K487" s="204"/>
      <c r="L487" s="205"/>
    </row>
    <row r="488" spans="1:12" s="76" customFormat="1" ht="15" customHeight="1" x14ac:dyDescent="0.25">
      <c r="A488" s="59"/>
      <c r="B488" s="65"/>
      <c r="C488" s="65"/>
      <c r="D488" s="65"/>
      <c r="E488" s="66"/>
      <c r="F488" s="65"/>
      <c r="G488" s="65"/>
      <c r="H488" s="65"/>
      <c r="I488" s="66"/>
      <c r="J488" s="65"/>
      <c r="K488" s="204"/>
      <c r="L488" s="205"/>
    </row>
    <row r="489" spans="1:12" s="76" customFormat="1" ht="15" customHeight="1" x14ac:dyDescent="0.25">
      <c r="A489" s="59"/>
      <c r="B489" s="65"/>
      <c r="C489" s="65"/>
      <c r="D489" s="65"/>
      <c r="E489" s="66"/>
      <c r="F489" s="65"/>
      <c r="G489" s="65"/>
      <c r="H489" s="65"/>
      <c r="I489" s="66"/>
      <c r="J489" s="65"/>
      <c r="K489" s="204"/>
      <c r="L489" s="205"/>
    </row>
    <row r="490" spans="1:12" s="76" customFormat="1" ht="15" customHeight="1" x14ac:dyDescent="0.25">
      <c r="A490" s="59"/>
      <c r="B490" s="65"/>
      <c r="C490" s="65"/>
      <c r="D490" s="65"/>
      <c r="E490" s="66"/>
      <c r="F490" s="65"/>
      <c r="G490" s="65"/>
      <c r="H490" s="65"/>
      <c r="I490" s="66"/>
      <c r="J490" s="65"/>
      <c r="K490" s="204"/>
      <c r="L490" s="205"/>
    </row>
    <row r="491" spans="1:12" s="76" customFormat="1" ht="15" customHeight="1" x14ac:dyDescent="0.25">
      <c r="A491" s="59"/>
      <c r="B491" s="65"/>
      <c r="C491" s="65"/>
      <c r="D491" s="65"/>
      <c r="E491" s="66"/>
      <c r="F491" s="65"/>
      <c r="G491" s="65"/>
      <c r="H491" s="65"/>
      <c r="I491" s="66"/>
      <c r="J491" s="65"/>
      <c r="K491" s="204"/>
      <c r="L491" s="205"/>
    </row>
    <row r="492" spans="1:12" s="76" customFormat="1" ht="15" customHeight="1" x14ac:dyDescent="0.25">
      <c r="A492" s="59"/>
      <c r="B492" s="65"/>
      <c r="C492" s="65"/>
      <c r="D492" s="65"/>
      <c r="E492" s="66"/>
      <c r="F492" s="65"/>
      <c r="G492" s="65"/>
      <c r="H492" s="65"/>
      <c r="I492" s="66"/>
      <c r="J492" s="65"/>
      <c r="K492" s="204"/>
      <c r="L492" s="205"/>
    </row>
    <row r="493" spans="1:12" s="76" customFormat="1" ht="15" customHeight="1" x14ac:dyDescent="0.25">
      <c r="A493" s="59"/>
      <c r="B493" s="65"/>
      <c r="C493" s="65"/>
      <c r="D493" s="65"/>
      <c r="E493" s="66"/>
      <c r="F493" s="65"/>
      <c r="G493" s="65"/>
      <c r="H493" s="65"/>
      <c r="I493" s="66"/>
      <c r="J493" s="65"/>
      <c r="K493" s="204"/>
      <c r="L493" s="205"/>
    </row>
    <row r="494" spans="1:12" s="76" customFormat="1" ht="15" customHeight="1" x14ac:dyDescent="0.25">
      <c r="A494" s="59"/>
      <c r="B494" s="65"/>
      <c r="C494" s="65"/>
      <c r="D494" s="65"/>
      <c r="E494" s="66"/>
      <c r="F494" s="65"/>
      <c r="G494" s="65"/>
      <c r="H494" s="65"/>
      <c r="I494" s="66"/>
      <c r="J494" s="65"/>
      <c r="K494" s="204"/>
      <c r="L494" s="205"/>
    </row>
    <row r="495" spans="1:12" s="76" customFormat="1" ht="15" customHeight="1" x14ac:dyDescent="0.25">
      <c r="A495" s="59"/>
      <c r="B495" s="65"/>
      <c r="C495" s="65"/>
      <c r="D495" s="65"/>
      <c r="E495" s="66"/>
      <c r="F495" s="65"/>
      <c r="G495" s="65"/>
      <c r="H495" s="65"/>
      <c r="I495" s="66"/>
      <c r="J495" s="65"/>
      <c r="K495" s="204"/>
      <c r="L495" s="205"/>
    </row>
    <row r="496" spans="1:12" s="76" customFormat="1" ht="15" customHeight="1" x14ac:dyDescent="0.25">
      <c r="A496" s="59"/>
      <c r="B496" s="65"/>
      <c r="C496" s="65"/>
      <c r="D496" s="65"/>
      <c r="E496" s="66"/>
      <c r="F496" s="65"/>
      <c r="G496" s="65"/>
      <c r="H496" s="65"/>
      <c r="I496" s="66"/>
      <c r="J496" s="65"/>
      <c r="K496" s="204"/>
      <c r="L496" s="205"/>
    </row>
    <row r="497" spans="1:12" s="76" customFormat="1" ht="15" customHeight="1" x14ac:dyDescent="0.25">
      <c r="A497" s="59"/>
      <c r="B497" s="65"/>
      <c r="C497" s="65"/>
      <c r="D497" s="65"/>
      <c r="E497" s="66"/>
      <c r="F497" s="65"/>
      <c r="G497" s="65"/>
      <c r="H497" s="65"/>
      <c r="I497" s="66"/>
      <c r="J497" s="65"/>
      <c r="K497" s="204"/>
      <c r="L497" s="205"/>
    </row>
    <row r="498" spans="1:12" s="76" customFormat="1" ht="15" customHeight="1" x14ac:dyDescent="0.25">
      <c r="A498" s="59"/>
      <c r="B498" s="65"/>
      <c r="C498" s="65"/>
      <c r="D498" s="65"/>
      <c r="E498" s="66"/>
      <c r="F498" s="65"/>
      <c r="G498" s="65"/>
      <c r="H498" s="65"/>
      <c r="I498" s="66"/>
      <c r="J498" s="65"/>
      <c r="K498" s="204"/>
      <c r="L498" s="205"/>
    </row>
    <row r="499" spans="1:12" s="76" customFormat="1" ht="15" customHeight="1" x14ac:dyDescent="0.25">
      <c r="A499" s="59"/>
      <c r="B499" s="65"/>
      <c r="C499" s="65"/>
      <c r="D499" s="65"/>
      <c r="E499" s="66"/>
      <c r="F499" s="65"/>
      <c r="G499" s="65"/>
      <c r="H499" s="65"/>
      <c r="I499" s="66"/>
      <c r="J499" s="65"/>
      <c r="K499" s="204"/>
      <c r="L499" s="205"/>
    </row>
    <row r="500" spans="1:12" s="76" customFormat="1" ht="15" customHeight="1" x14ac:dyDescent="0.25">
      <c r="A500" s="59"/>
      <c r="B500" s="65"/>
      <c r="C500" s="65"/>
      <c r="D500" s="65"/>
      <c r="E500" s="66"/>
      <c r="F500" s="65"/>
      <c r="G500" s="65"/>
      <c r="H500" s="65"/>
      <c r="I500" s="66"/>
      <c r="J500" s="65"/>
      <c r="K500" s="204"/>
      <c r="L500" s="205"/>
    </row>
    <row r="501" spans="1:12" s="76" customFormat="1" ht="15" customHeight="1" x14ac:dyDescent="0.25">
      <c r="A501" s="59"/>
      <c r="B501" s="65"/>
      <c r="C501" s="65"/>
      <c r="D501" s="65"/>
      <c r="E501" s="66"/>
      <c r="F501" s="65"/>
      <c r="G501" s="65"/>
      <c r="H501" s="65"/>
      <c r="I501" s="66"/>
      <c r="J501" s="65"/>
      <c r="K501" s="204"/>
      <c r="L501" s="205"/>
    </row>
    <row r="502" spans="1:12" s="76" customFormat="1" ht="15" customHeight="1" x14ac:dyDescent="0.25">
      <c r="A502" s="59"/>
      <c r="B502" s="65"/>
      <c r="C502" s="65"/>
      <c r="D502" s="65"/>
      <c r="E502" s="66"/>
      <c r="F502" s="65"/>
      <c r="G502" s="65"/>
      <c r="H502" s="65"/>
      <c r="I502" s="66"/>
      <c r="J502" s="65"/>
      <c r="K502" s="204"/>
      <c r="L502" s="205"/>
    </row>
    <row r="503" spans="1:12" s="76" customFormat="1" ht="15" customHeight="1" x14ac:dyDescent="0.25">
      <c r="A503" s="59"/>
      <c r="B503" s="65"/>
      <c r="C503" s="65"/>
      <c r="D503" s="65"/>
      <c r="E503" s="66"/>
      <c r="F503" s="65"/>
      <c r="G503" s="65"/>
      <c r="H503" s="65"/>
      <c r="I503" s="66"/>
      <c r="J503" s="65"/>
      <c r="K503" s="204"/>
      <c r="L503" s="205"/>
    </row>
    <row r="504" spans="1:12" s="76" customFormat="1" ht="15" customHeight="1" x14ac:dyDescent="0.25">
      <c r="A504" s="59"/>
      <c r="B504" s="65"/>
      <c r="C504" s="65"/>
      <c r="D504" s="65"/>
      <c r="E504" s="66"/>
      <c r="F504" s="65"/>
      <c r="G504" s="65"/>
      <c r="H504" s="65"/>
      <c r="I504" s="66"/>
      <c r="J504" s="65"/>
      <c r="K504" s="204"/>
      <c r="L504" s="205"/>
    </row>
    <row r="505" spans="1:12" ht="15" customHeight="1" x14ac:dyDescent="0.25">
      <c r="A505" s="206"/>
      <c r="B505" s="207"/>
      <c r="C505" s="207"/>
      <c r="D505" s="207"/>
      <c r="E505" s="208"/>
      <c r="F505" s="207"/>
      <c r="G505" s="207"/>
      <c r="H505" s="207"/>
      <c r="I505" s="208"/>
      <c r="J505" s="207"/>
      <c r="K505" s="204"/>
      <c r="L505" s="205"/>
    </row>
    <row r="506" spans="1:12" ht="15" customHeight="1" x14ac:dyDescent="0.25">
      <c r="A506" s="206"/>
      <c r="B506" s="207"/>
      <c r="C506" s="207"/>
      <c r="D506" s="207"/>
      <c r="E506" s="208"/>
      <c r="F506" s="207"/>
      <c r="G506" s="207"/>
      <c r="H506" s="207"/>
      <c r="I506" s="208"/>
      <c r="J506" s="207"/>
      <c r="K506" s="204"/>
      <c r="L506" s="205"/>
    </row>
    <row r="507" spans="1:12" ht="15" customHeight="1" x14ac:dyDescent="0.25">
      <c r="A507" s="206"/>
      <c r="B507" s="207"/>
      <c r="C507" s="207"/>
      <c r="D507" s="207"/>
      <c r="E507" s="208"/>
      <c r="F507" s="207"/>
      <c r="G507" s="207"/>
      <c r="H507" s="207"/>
      <c r="I507" s="208"/>
      <c r="J507" s="207"/>
      <c r="K507" s="204"/>
      <c r="L507" s="205"/>
    </row>
    <row r="508" spans="1:12" ht="15" customHeight="1" x14ac:dyDescent="0.25">
      <c r="A508" s="206"/>
      <c r="B508" s="207"/>
      <c r="C508" s="207"/>
      <c r="D508" s="207"/>
      <c r="E508" s="208"/>
      <c r="F508" s="207"/>
      <c r="G508" s="207"/>
      <c r="H508" s="207"/>
      <c r="I508" s="208"/>
      <c r="J508" s="207"/>
      <c r="K508" s="204"/>
      <c r="L508" s="205"/>
    </row>
    <row r="509" spans="1:12" ht="15" customHeight="1" x14ac:dyDescent="0.25">
      <c r="A509" s="206"/>
      <c r="B509" s="207"/>
      <c r="C509" s="207"/>
      <c r="D509" s="207"/>
      <c r="E509" s="208"/>
      <c r="F509" s="207"/>
      <c r="G509" s="207"/>
      <c r="H509" s="207"/>
      <c r="I509" s="208"/>
      <c r="J509" s="207"/>
      <c r="K509" s="204"/>
      <c r="L509" s="205"/>
    </row>
    <row r="510" spans="1:12" ht="15" customHeight="1" x14ac:dyDescent="0.25">
      <c r="A510" s="206"/>
      <c r="B510" s="207"/>
      <c r="C510" s="207"/>
      <c r="D510" s="207"/>
      <c r="E510" s="208"/>
      <c r="F510" s="207"/>
      <c r="G510" s="207"/>
      <c r="H510" s="207"/>
      <c r="I510" s="208"/>
      <c r="J510" s="207"/>
      <c r="K510" s="204"/>
      <c r="L510" s="205"/>
    </row>
    <row r="511" spans="1:12" ht="15" customHeight="1" x14ac:dyDescent="0.25">
      <c r="A511" s="206"/>
      <c r="B511" s="207"/>
      <c r="C511" s="207"/>
      <c r="D511" s="207"/>
      <c r="E511" s="208"/>
      <c r="F511" s="207"/>
      <c r="G511" s="207"/>
      <c r="H511" s="207"/>
      <c r="I511" s="208"/>
      <c r="J511" s="207"/>
      <c r="K511" s="204"/>
      <c r="L511" s="205"/>
    </row>
    <row r="512" spans="1:12" ht="15" customHeight="1" x14ac:dyDescent="0.25">
      <c r="A512" s="209"/>
      <c r="B512" s="210"/>
      <c r="C512" s="210"/>
      <c r="D512" s="210"/>
      <c r="E512" s="211"/>
      <c r="F512" s="210"/>
      <c r="G512" s="210"/>
      <c r="H512" s="210"/>
      <c r="I512" s="211"/>
      <c r="J512" s="210"/>
      <c r="K512" s="212"/>
      <c r="L512" s="213"/>
    </row>
    <row r="513" spans="1:9" x14ac:dyDescent="0.25">
      <c r="A513" s="214"/>
      <c r="B513" s="214"/>
      <c r="C513" s="214"/>
      <c r="D513" s="214"/>
      <c r="E513" s="214"/>
      <c r="F513" s="214"/>
      <c r="G513" s="214"/>
      <c r="H513" s="214"/>
      <c r="I513" s="214"/>
    </row>
    <row r="514" spans="1:9" x14ac:dyDescent="0.25">
      <c r="A514" s="214"/>
      <c r="B514" s="214"/>
      <c r="C514" s="214"/>
      <c r="D514" s="214"/>
      <c r="E514" s="214"/>
      <c r="F514" s="214"/>
      <c r="G514" s="214"/>
      <c r="H514" s="214"/>
      <c r="I514" s="214"/>
    </row>
    <row r="515" spans="1:9" x14ac:dyDescent="0.25">
      <c r="A515" s="214"/>
      <c r="B515" s="214"/>
      <c r="C515" s="214"/>
      <c r="D515" s="214"/>
      <c r="E515" s="214"/>
      <c r="F515" s="214"/>
      <c r="G515" s="214"/>
      <c r="H515" s="214"/>
      <c r="I515" s="214"/>
    </row>
    <row r="516" spans="1:9" x14ac:dyDescent="0.25">
      <c r="A516" s="214"/>
      <c r="B516" s="214"/>
      <c r="C516" s="214"/>
      <c r="D516" s="214"/>
      <c r="E516" s="214"/>
      <c r="F516" s="214"/>
      <c r="G516" s="214"/>
      <c r="H516" s="214"/>
      <c r="I516" s="214"/>
    </row>
    <row r="517" spans="1:9" x14ac:dyDescent="0.25">
      <c r="A517" s="214"/>
      <c r="B517" s="214"/>
      <c r="C517" s="214"/>
      <c r="D517" s="214"/>
      <c r="E517" s="214"/>
      <c r="F517" s="214"/>
      <c r="G517" s="214"/>
      <c r="H517" s="214"/>
      <c r="I517" s="214"/>
    </row>
    <row r="518" spans="1:9" x14ac:dyDescent="0.25">
      <c r="A518" s="214"/>
      <c r="B518" s="214"/>
      <c r="C518" s="214"/>
      <c r="D518" s="214"/>
      <c r="E518" s="214"/>
      <c r="F518" s="214"/>
      <c r="G518" s="214"/>
      <c r="H518" s="214"/>
      <c r="I518" s="214"/>
    </row>
    <row r="519" spans="1:9" x14ac:dyDescent="0.25">
      <c r="A519" s="214"/>
      <c r="B519" s="214"/>
      <c r="C519" s="214"/>
      <c r="D519" s="214"/>
      <c r="E519" s="214"/>
      <c r="F519" s="214"/>
      <c r="G519" s="214"/>
      <c r="H519" s="214"/>
      <c r="I519" s="214"/>
    </row>
    <row r="520" spans="1:9" x14ac:dyDescent="0.25">
      <c r="A520" s="214"/>
      <c r="B520" s="214"/>
      <c r="C520" s="214"/>
      <c r="D520" s="214"/>
      <c r="E520" s="214"/>
      <c r="F520" s="214"/>
      <c r="G520" s="214"/>
      <c r="H520" s="214"/>
      <c r="I520" s="214"/>
    </row>
    <row r="521" spans="1:9" x14ac:dyDescent="0.25">
      <c r="A521" s="214"/>
      <c r="B521" s="214"/>
      <c r="C521" s="214"/>
      <c r="D521" s="214"/>
      <c r="E521" s="214"/>
      <c r="F521" s="214"/>
      <c r="G521" s="214"/>
      <c r="H521" s="214"/>
      <c r="I521" s="214"/>
    </row>
    <row r="522" spans="1:9" x14ac:dyDescent="0.25">
      <c r="A522" s="214"/>
      <c r="B522" s="214"/>
      <c r="C522" s="214"/>
      <c r="D522" s="214"/>
      <c r="E522" s="214"/>
      <c r="F522" s="214"/>
      <c r="G522" s="214"/>
      <c r="H522" s="214"/>
      <c r="I522" s="214"/>
    </row>
    <row r="523" spans="1:9" x14ac:dyDescent="0.25">
      <c r="A523" s="214"/>
      <c r="B523" s="214"/>
      <c r="C523" s="214"/>
      <c r="D523" s="214"/>
      <c r="E523" s="214"/>
      <c r="F523" s="214"/>
      <c r="G523" s="214"/>
      <c r="H523" s="214"/>
      <c r="I523" s="214"/>
    </row>
    <row r="524" spans="1:9" x14ac:dyDescent="0.25">
      <c r="A524" s="214"/>
      <c r="B524" s="214"/>
      <c r="C524" s="214"/>
      <c r="D524" s="214"/>
      <c r="E524" s="214"/>
      <c r="F524" s="214"/>
      <c r="G524" s="214"/>
      <c r="H524" s="214"/>
      <c r="I524" s="214"/>
    </row>
    <row r="525" spans="1:9" x14ac:dyDescent="0.25">
      <c r="A525" s="214"/>
      <c r="B525" s="214"/>
      <c r="C525" s="214"/>
      <c r="D525" s="214"/>
      <c r="E525" s="214"/>
      <c r="F525" s="214"/>
      <c r="G525" s="214"/>
      <c r="H525" s="214"/>
      <c r="I525" s="214"/>
    </row>
    <row r="526" spans="1:9" x14ac:dyDescent="0.25">
      <c r="A526" s="214"/>
      <c r="B526" s="214"/>
      <c r="C526" s="214"/>
      <c r="D526" s="214"/>
      <c r="E526" s="214"/>
      <c r="F526" s="214"/>
      <c r="G526" s="214"/>
      <c r="H526" s="214"/>
      <c r="I526" s="214"/>
    </row>
    <row r="527" spans="1:9" x14ac:dyDescent="0.25">
      <c r="A527" s="214"/>
      <c r="B527" s="214"/>
      <c r="C527" s="214"/>
      <c r="D527" s="214"/>
      <c r="E527" s="214"/>
      <c r="F527" s="214"/>
      <c r="G527" s="214"/>
      <c r="H527" s="214"/>
      <c r="I527" s="214"/>
    </row>
    <row r="528" spans="1:9" x14ac:dyDescent="0.25">
      <c r="A528" s="214"/>
      <c r="B528" s="214"/>
      <c r="C528" s="214"/>
      <c r="D528" s="214"/>
      <c r="E528" s="214"/>
      <c r="F528" s="214"/>
      <c r="G528" s="214"/>
      <c r="H528" s="214"/>
      <c r="I528" s="214"/>
    </row>
    <row r="529" spans="1:9" x14ac:dyDescent="0.25">
      <c r="A529" s="214"/>
      <c r="B529" s="214"/>
      <c r="C529" s="214"/>
      <c r="D529" s="214"/>
      <c r="E529" s="214"/>
      <c r="F529" s="214"/>
      <c r="G529" s="214"/>
      <c r="H529" s="214"/>
      <c r="I529" s="214"/>
    </row>
    <row r="530" spans="1:9" x14ac:dyDescent="0.25">
      <c r="A530" s="214"/>
      <c r="B530" s="214"/>
      <c r="C530" s="214"/>
      <c r="D530" s="214"/>
      <c r="E530" s="214"/>
      <c r="F530" s="214"/>
      <c r="G530" s="214"/>
      <c r="H530" s="214"/>
      <c r="I530" s="214"/>
    </row>
    <row r="531" spans="1:9" x14ac:dyDescent="0.25">
      <c r="A531" s="214"/>
      <c r="B531" s="214"/>
      <c r="C531" s="214"/>
      <c r="D531" s="214"/>
      <c r="E531" s="214"/>
      <c r="F531" s="214"/>
      <c r="G531" s="214"/>
      <c r="H531" s="214"/>
      <c r="I531" s="214"/>
    </row>
    <row r="532" spans="1:9" x14ac:dyDescent="0.25">
      <c r="A532" s="214"/>
      <c r="B532" s="214"/>
      <c r="C532" s="214"/>
      <c r="D532" s="214"/>
      <c r="E532" s="214"/>
      <c r="F532" s="214"/>
      <c r="G532" s="214"/>
      <c r="H532" s="214"/>
      <c r="I532" s="214"/>
    </row>
    <row r="533" spans="1:9" x14ac:dyDescent="0.25">
      <c r="A533" s="214"/>
      <c r="B533" s="214"/>
      <c r="C533" s="214"/>
      <c r="D533" s="214"/>
      <c r="E533" s="214"/>
      <c r="F533" s="214"/>
      <c r="G533" s="214"/>
      <c r="H533" s="214"/>
      <c r="I533" s="214"/>
    </row>
    <row r="534" spans="1:9" x14ac:dyDescent="0.25">
      <c r="A534" s="214"/>
      <c r="B534" s="214"/>
      <c r="C534" s="214"/>
      <c r="D534" s="214"/>
      <c r="E534" s="214"/>
      <c r="F534" s="214"/>
      <c r="G534" s="214"/>
      <c r="H534" s="214"/>
      <c r="I534" s="214"/>
    </row>
    <row r="535" spans="1:9" x14ac:dyDescent="0.25">
      <c r="A535" s="214"/>
      <c r="B535" s="214"/>
      <c r="C535" s="214"/>
      <c r="D535" s="214"/>
      <c r="E535" s="214"/>
      <c r="F535" s="214"/>
      <c r="G535" s="214"/>
      <c r="H535" s="214"/>
      <c r="I535" s="214"/>
    </row>
    <row r="536" spans="1:9" x14ac:dyDescent="0.25">
      <c r="A536" s="214"/>
      <c r="B536" s="214"/>
      <c r="C536" s="214"/>
      <c r="D536" s="214"/>
      <c r="E536" s="214"/>
      <c r="F536" s="214"/>
      <c r="G536" s="214"/>
      <c r="H536" s="214"/>
      <c r="I536" s="214"/>
    </row>
    <row r="537" spans="1:9" x14ac:dyDescent="0.25">
      <c r="A537" s="214"/>
      <c r="B537" s="214"/>
      <c r="C537" s="214"/>
      <c r="D537" s="214"/>
      <c r="E537" s="214"/>
      <c r="F537" s="214"/>
      <c r="G537" s="214"/>
      <c r="H537" s="214"/>
      <c r="I537" s="214"/>
    </row>
    <row r="538" spans="1:9" x14ac:dyDescent="0.25">
      <c r="A538" s="214"/>
      <c r="B538" s="214"/>
      <c r="C538" s="214"/>
      <c r="D538" s="214"/>
      <c r="E538" s="214"/>
      <c r="F538" s="214"/>
      <c r="G538" s="214"/>
      <c r="H538" s="214"/>
      <c r="I538" s="214"/>
    </row>
    <row r="539" spans="1:9" x14ac:dyDescent="0.25">
      <c r="A539" s="214"/>
      <c r="B539" s="214"/>
      <c r="C539" s="214"/>
      <c r="D539" s="214"/>
      <c r="E539" s="214"/>
      <c r="F539" s="214"/>
      <c r="G539" s="214"/>
      <c r="H539" s="214"/>
      <c r="I539" s="214"/>
    </row>
    <row r="540" spans="1:9" x14ac:dyDescent="0.25">
      <c r="A540" s="214"/>
      <c r="B540" s="214"/>
      <c r="C540" s="214"/>
      <c r="D540" s="214"/>
      <c r="E540" s="214"/>
      <c r="F540" s="214"/>
      <c r="G540" s="214"/>
      <c r="H540" s="214"/>
      <c r="I540" s="214"/>
    </row>
    <row r="541" spans="1:9" x14ac:dyDescent="0.25">
      <c r="A541" s="214"/>
      <c r="B541" s="214"/>
      <c r="C541" s="214"/>
      <c r="D541" s="214"/>
      <c r="E541" s="214"/>
      <c r="F541" s="214"/>
      <c r="G541" s="214"/>
      <c r="H541" s="214"/>
      <c r="I541" s="214"/>
    </row>
    <row r="542" spans="1:9" x14ac:dyDescent="0.25">
      <c r="A542" s="214"/>
      <c r="B542" s="214"/>
      <c r="C542" s="214"/>
      <c r="D542" s="214"/>
      <c r="E542" s="214"/>
      <c r="F542" s="214"/>
      <c r="G542" s="214"/>
      <c r="H542" s="214"/>
      <c r="I542" s="214"/>
    </row>
    <row r="543" spans="1:9" x14ac:dyDescent="0.25">
      <c r="A543" s="214"/>
      <c r="B543" s="214"/>
      <c r="C543" s="214"/>
      <c r="D543" s="214"/>
      <c r="E543" s="214"/>
      <c r="F543" s="214"/>
      <c r="G543" s="214"/>
      <c r="H543" s="214"/>
      <c r="I543" s="214"/>
    </row>
    <row r="544" spans="1:9" x14ac:dyDescent="0.25">
      <c r="A544" s="214"/>
      <c r="B544" s="214"/>
      <c r="C544" s="214"/>
      <c r="D544" s="214"/>
      <c r="E544" s="214"/>
      <c r="F544" s="214"/>
      <c r="G544" s="214"/>
      <c r="H544" s="214"/>
      <c r="I544" s="214"/>
    </row>
    <row r="545" spans="1:9" x14ac:dyDescent="0.25">
      <c r="A545" s="214"/>
      <c r="B545" s="214"/>
      <c r="C545" s="214"/>
      <c r="D545" s="214"/>
      <c r="E545" s="214"/>
      <c r="F545" s="214"/>
      <c r="G545" s="214"/>
      <c r="H545" s="214"/>
      <c r="I545" s="214"/>
    </row>
    <row r="546" spans="1:9" x14ac:dyDescent="0.25">
      <c r="A546" s="214"/>
      <c r="B546" s="214"/>
      <c r="C546" s="214"/>
      <c r="D546" s="214"/>
      <c r="E546" s="214"/>
      <c r="F546" s="214"/>
      <c r="G546" s="214"/>
      <c r="H546" s="214"/>
      <c r="I546" s="214"/>
    </row>
    <row r="547" spans="1:9" x14ac:dyDescent="0.25">
      <c r="A547" s="214"/>
      <c r="B547" s="214"/>
      <c r="C547" s="214"/>
      <c r="D547" s="214"/>
      <c r="E547" s="214"/>
      <c r="F547" s="214"/>
      <c r="G547" s="214"/>
      <c r="H547" s="214"/>
      <c r="I547" s="214"/>
    </row>
    <row r="548" spans="1:9" x14ac:dyDescent="0.25">
      <c r="A548" s="214"/>
      <c r="B548" s="214"/>
      <c r="C548" s="214"/>
      <c r="D548" s="214"/>
      <c r="E548" s="214"/>
      <c r="F548" s="214"/>
      <c r="G548" s="214"/>
      <c r="H548" s="214"/>
      <c r="I548" s="214"/>
    </row>
    <row r="549" spans="1:9" x14ac:dyDescent="0.25">
      <c r="A549" s="214"/>
      <c r="B549" s="214"/>
      <c r="C549" s="214"/>
      <c r="D549" s="214"/>
      <c r="E549" s="214"/>
      <c r="F549" s="214"/>
      <c r="G549" s="214"/>
      <c r="H549" s="214"/>
      <c r="I549" s="214"/>
    </row>
    <row r="550" spans="1:9" x14ac:dyDescent="0.25">
      <c r="A550" s="214"/>
      <c r="B550" s="214"/>
      <c r="C550" s="214"/>
      <c r="D550" s="214"/>
      <c r="E550" s="214"/>
      <c r="F550" s="214"/>
      <c r="G550" s="214"/>
      <c r="H550" s="214"/>
      <c r="I550" s="214"/>
    </row>
    <row r="551" spans="1:9" x14ac:dyDescent="0.25">
      <c r="A551" s="214"/>
      <c r="B551" s="214"/>
      <c r="C551" s="214"/>
      <c r="D551" s="214"/>
      <c r="E551" s="214"/>
      <c r="F551" s="214"/>
      <c r="G551" s="214"/>
      <c r="H551" s="214"/>
      <c r="I551" s="214"/>
    </row>
    <row r="552" spans="1:9" x14ac:dyDescent="0.25">
      <c r="A552" s="214"/>
      <c r="B552" s="214"/>
      <c r="C552" s="214"/>
      <c r="D552" s="214"/>
      <c r="E552" s="214"/>
      <c r="F552" s="214"/>
      <c r="G552" s="214"/>
      <c r="H552" s="214"/>
      <c r="I552" s="214"/>
    </row>
    <row r="553" spans="1:9" x14ac:dyDescent="0.25">
      <c r="A553" s="214"/>
      <c r="B553" s="214"/>
      <c r="C553" s="214"/>
      <c r="D553" s="214"/>
      <c r="E553" s="214"/>
      <c r="F553" s="214"/>
      <c r="G553" s="214"/>
      <c r="H553" s="214"/>
      <c r="I553" s="214"/>
    </row>
    <row r="554" spans="1:9" x14ac:dyDescent="0.25">
      <c r="A554" s="214"/>
      <c r="B554" s="214"/>
      <c r="C554" s="214"/>
      <c r="D554" s="214"/>
      <c r="E554" s="214"/>
      <c r="F554" s="214"/>
      <c r="G554" s="214"/>
      <c r="H554" s="214"/>
      <c r="I554" s="214"/>
    </row>
    <row r="555" spans="1:9" x14ac:dyDescent="0.25">
      <c r="A555" s="214"/>
      <c r="B555" s="214"/>
      <c r="C555" s="214"/>
      <c r="D555" s="214"/>
      <c r="E555" s="214"/>
      <c r="F555" s="214"/>
      <c r="G555" s="214"/>
      <c r="H555" s="214"/>
      <c r="I555" s="214"/>
    </row>
    <row r="556" spans="1:9" x14ac:dyDescent="0.25">
      <c r="A556" s="214"/>
      <c r="B556" s="214"/>
      <c r="C556" s="214"/>
      <c r="D556" s="214"/>
      <c r="E556" s="214"/>
      <c r="F556" s="214"/>
      <c r="G556" s="214"/>
      <c r="H556" s="214"/>
      <c r="I556" s="214"/>
    </row>
    <row r="557" spans="1:9" x14ac:dyDescent="0.25">
      <c r="A557" s="214"/>
      <c r="B557" s="214"/>
      <c r="C557" s="214"/>
      <c r="D557" s="214"/>
      <c r="E557" s="214"/>
      <c r="F557" s="214"/>
      <c r="G557" s="214"/>
      <c r="H557" s="214"/>
      <c r="I557" s="214"/>
    </row>
    <row r="558" spans="1:9" x14ac:dyDescent="0.25">
      <c r="A558" s="214"/>
      <c r="B558" s="214"/>
      <c r="C558" s="214"/>
      <c r="D558" s="214"/>
      <c r="E558" s="214"/>
      <c r="F558" s="214"/>
      <c r="G558" s="214"/>
      <c r="H558" s="214"/>
      <c r="I558" s="214"/>
    </row>
    <row r="559" spans="1:9" x14ac:dyDescent="0.25">
      <c r="A559" s="214"/>
      <c r="B559" s="214"/>
      <c r="C559" s="214"/>
      <c r="D559" s="214"/>
      <c r="E559" s="214"/>
      <c r="F559" s="214"/>
      <c r="G559" s="214"/>
      <c r="H559" s="214"/>
      <c r="I559" s="214"/>
    </row>
    <row r="560" spans="1:9" x14ac:dyDescent="0.25">
      <c r="A560" s="214"/>
      <c r="B560" s="214"/>
      <c r="C560" s="214"/>
      <c r="D560" s="214"/>
      <c r="E560" s="214"/>
      <c r="F560" s="214"/>
      <c r="G560" s="214"/>
      <c r="H560" s="214"/>
      <c r="I560" s="214"/>
    </row>
    <row r="561" spans="1:9" x14ac:dyDescent="0.25">
      <c r="A561" s="214"/>
      <c r="B561" s="214"/>
      <c r="C561" s="214"/>
      <c r="D561" s="214"/>
      <c r="E561" s="214"/>
      <c r="F561" s="214"/>
      <c r="G561" s="214"/>
      <c r="H561" s="214"/>
      <c r="I561" s="214"/>
    </row>
    <row r="562" spans="1:9" x14ac:dyDescent="0.25">
      <c r="A562" s="214"/>
      <c r="B562" s="214"/>
      <c r="C562" s="214"/>
      <c r="D562" s="214"/>
      <c r="E562" s="214"/>
      <c r="F562" s="214"/>
      <c r="G562" s="214"/>
      <c r="H562" s="214"/>
      <c r="I562" s="214"/>
    </row>
    <row r="563" spans="1:9" x14ac:dyDescent="0.25">
      <c r="A563" s="214"/>
      <c r="B563" s="214"/>
      <c r="C563" s="214"/>
      <c r="D563" s="214"/>
      <c r="E563" s="214"/>
      <c r="F563" s="214"/>
      <c r="G563" s="214"/>
      <c r="H563" s="214"/>
      <c r="I563" s="214"/>
    </row>
    <row r="564" spans="1:9" x14ac:dyDescent="0.25">
      <c r="A564" s="214"/>
      <c r="B564" s="214"/>
      <c r="C564" s="214"/>
      <c r="D564" s="214"/>
      <c r="E564" s="214"/>
      <c r="F564" s="214"/>
      <c r="G564" s="214"/>
      <c r="H564" s="214"/>
      <c r="I564" s="214"/>
    </row>
    <row r="565" spans="1:9" x14ac:dyDescent="0.25">
      <c r="A565" s="214"/>
      <c r="B565" s="214"/>
      <c r="C565" s="214"/>
      <c r="D565" s="214"/>
      <c r="E565" s="214"/>
      <c r="F565" s="214"/>
      <c r="G565" s="214"/>
      <c r="H565" s="214"/>
      <c r="I565" s="214"/>
    </row>
    <row r="566" spans="1:9" x14ac:dyDescent="0.25">
      <c r="A566" s="214"/>
      <c r="B566" s="214"/>
      <c r="C566" s="214"/>
      <c r="D566" s="214"/>
      <c r="E566" s="214"/>
      <c r="F566" s="214"/>
      <c r="G566" s="214"/>
      <c r="H566" s="214"/>
      <c r="I566" s="214"/>
    </row>
    <row r="567" spans="1:9" x14ac:dyDescent="0.25">
      <c r="A567" s="214"/>
      <c r="B567" s="214"/>
      <c r="C567" s="214"/>
      <c r="D567" s="214"/>
      <c r="E567" s="214"/>
      <c r="F567" s="214"/>
      <c r="G567" s="214"/>
      <c r="H567" s="214"/>
      <c r="I567" s="214"/>
    </row>
    <row r="568" spans="1:9" x14ac:dyDescent="0.25">
      <c r="A568" s="214"/>
      <c r="B568" s="214"/>
      <c r="C568" s="214"/>
      <c r="D568" s="214"/>
      <c r="E568" s="214"/>
      <c r="F568" s="214"/>
      <c r="G568" s="214"/>
      <c r="H568" s="214"/>
      <c r="I568" s="214"/>
    </row>
    <row r="569" spans="1:9" x14ac:dyDescent="0.25">
      <c r="A569" s="214"/>
      <c r="B569" s="214"/>
      <c r="C569" s="214"/>
      <c r="D569" s="214"/>
      <c r="E569" s="214"/>
      <c r="F569" s="214"/>
      <c r="G569" s="214"/>
      <c r="H569" s="214"/>
      <c r="I569" s="214"/>
    </row>
    <row r="570" spans="1:9" x14ac:dyDescent="0.25">
      <c r="A570" s="214"/>
      <c r="B570" s="214"/>
      <c r="C570" s="214"/>
      <c r="D570" s="214"/>
      <c r="E570" s="214"/>
      <c r="F570" s="214"/>
      <c r="G570" s="214"/>
      <c r="H570" s="214"/>
      <c r="I570" s="214"/>
    </row>
    <row r="571" spans="1:9" x14ac:dyDescent="0.25">
      <c r="A571" s="214"/>
      <c r="B571" s="214"/>
      <c r="C571" s="214"/>
      <c r="D571" s="214"/>
      <c r="E571" s="214"/>
      <c r="F571" s="214"/>
      <c r="G571" s="214"/>
      <c r="H571" s="214"/>
      <c r="I571" s="214"/>
    </row>
    <row r="572" spans="1:9" x14ac:dyDescent="0.25">
      <c r="A572" s="214"/>
      <c r="B572" s="214"/>
      <c r="C572" s="214"/>
      <c r="D572" s="214"/>
      <c r="E572" s="214"/>
      <c r="F572" s="214"/>
      <c r="G572" s="214"/>
      <c r="H572" s="214"/>
      <c r="I572" s="214"/>
    </row>
    <row r="573" spans="1:9" x14ac:dyDescent="0.25">
      <c r="A573" s="214"/>
      <c r="B573" s="214"/>
      <c r="C573" s="214"/>
      <c r="D573" s="214"/>
      <c r="E573" s="214"/>
      <c r="F573" s="214"/>
      <c r="G573" s="214"/>
      <c r="H573" s="214"/>
      <c r="I573" s="214"/>
    </row>
    <row r="574" spans="1:9" x14ac:dyDescent="0.25">
      <c r="A574" s="214"/>
      <c r="B574" s="214"/>
      <c r="C574" s="214"/>
      <c r="D574" s="214"/>
      <c r="E574" s="214"/>
      <c r="F574" s="214"/>
      <c r="G574" s="214"/>
      <c r="H574" s="214"/>
      <c r="I574" s="214"/>
    </row>
    <row r="575" spans="1:9" x14ac:dyDescent="0.25">
      <c r="A575" s="214"/>
      <c r="B575" s="214"/>
      <c r="C575" s="214"/>
      <c r="D575" s="214"/>
      <c r="E575" s="214"/>
      <c r="F575" s="214"/>
      <c r="G575" s="214"/>
      <c r="H575" s="214"/>
      <c r="I575" s="214"/>
    </row>
    <row r="576" spans="1:9" x14ac:dyDescent="0.25">
      <c r="A576" s="214"/>
      <c r="B576" s="214"/>
      <c r="C576" s="214"/>
      <c r="D576" s="214"/>
      <c r="E576" s="214"/>
      <c r="F576" s="214"/>
      <c r="G576" s="214"/>
      <c r="H576" s="214"/>
      <c r="I576" s="214"/>
    </row>
    <row r="577" spans="1:9" x14ac:dyDescent="0.25">
      <c r="A577" s="214"/>
      <c r="B577" s="214"/>
      <c r="C577" s="214"/>
      <c r="D577" s="214"/>
      <c r="E577" s="214"/>
      <c r="F577" s="214"/>
      <c r="G577" s="214"/>
      <c r="H577" s="214"/>
      <c r="I577" s="214"/>
    </row>
    <row r="578" spans="1:9" x14ac:dyDescent="0.25">
      <c r="A578" s="214"/>
      <c r="B578" s="214"/>
      <c r="C578" s="214"/>
      <c r="D578" s="214"/>
      <c r="E578" s="214"/>
      <c r="F578" s="214"/>
      <c r="G578" s="214"/>
      <c r="H578" s="214"/>
      <c r="I578" s="214"/>
    </row>
    <row r="579" spans="1:9" x14ac:dyDescent="0.25">
      <c r="A579" s="214"/>
      <c r="B579" s="214"/>
      <c r="C579" s="214"/>
      <c r="D579" s="214"/>
      <c r="E579" s="214"/>
      <c r="F579" s="214"/>
      <c r="G579" s="214"/>
      <c r="H579" s="214"/>
      <c r="I579" s="214"/>
    </row>
    <row r="580" spans="1:9" x14ac:dyDescent="0.25">
      <c r="A580" s="214"/>
      <c r="B580" s="214"/>
      <c r="C580" s="214"/>
      <c r="D580" s="214"/>
      <c r="E580" s="214"/>
      <c r="F580" s="214"/>
      <c r="G580" s="214"/>
      <c r="H580" s="214"/>
      <c r="I580" s="214"/>
    </row>
    <row r="581" spans="1:9" x14ac:dyDescent="0.25">
      <c r="A581" s="214"/>
      <c r="B581" s="214"/>
      <c r="C581" s="214"/>
      <c r="D581" s="214"/>
      <c r="E581" s="214"/>
      <c r="F581" s="214"/>
      <c r="G581" s="214"/>
      <c r="H581" s="214"/>
      <c r="I581" s="214"/>
    </row>
    <row r="582" spans="1:9" x14ac:dyDescent="0.25">
      <c r="A582" s="214"/>
      <c r="B582" s="214"/>
      <c r="C582" s="214"/>
      <c r="D582" s="214"/>
      <c r="E582" s="214"/>
      <c r="F582" s="214"/>
      <c r="G582" s="214"/>
      <c r="H582" s="214"/>
      <c r="I582" s="214"/>
    </row>
    <row r="583" spans="1:9" x14ac:dyDescent="0.25">
      <c r="A583" s="214"/>
      <c r="B583" s="214"/>
      <c r="C583" s="214"/>
      <c r="D583" s="214"/>
      <c r="E583" s="214"/>
      <c r="F583" s="214"/>
      <c r="G583" s="214"/>
      <c r="H583" s="214"/>
      <c r="I583" s="214"/>
    </row>
    <row r="584" spans="1:9" x14ac:dyDescent="0.25">
      <c r="A584" s="214"/>
      <c r="B584" s="214"/>
      <c r="C584" s="214"/>
      <c r="D584" s="214"/>
      <c r="E584" s="214"/>
      <c r="F584" s="214"/>
      <c r="G584" s="214"/>
      <c r="H584" s="214"/>
      <c r="I584" s="214"/>
    </row>
    <row r="585" spans="1:9" x14ac:dyDescent="0.25">
      <c r="A585" s="214"/>
      <c r="B585" s="214"/>
      <c r="C585" s="214"/>
      <c r="D585" s="214"/>
      <c r="E585" s="214"/>
      <c r="F585" s="214"/>
      <c r="G585" s="214"/>
      <c r="H585" s="214"/>
      <c r="I585" s="214"/>
    </row>
    <row r="586" spans="1:9" x14ac:dyDescent="0.25">
      <c r="A586" s="214"/>
      <c r="B586" s="214"/>
      <c r="C586" s="214"/>
      <c r="D586" s="214"/>
      <c r="E586" s="214"/>
      <c r="F586" s="214"/>
      <c r="G586" s="214"/>
      <c r="H586" s="214"/>
      <c r="I586" s="214"/>
    </row>
    <row r="587" spans="1:9" x14ac:dyDescent="0.25">
      <c r="A587" s="214"/>
      <c r="B587" s="214"/>
      <c r="C587" s="214"/>
      <c r="D587" s="214"/>
      <c r="E587" s="214"/>
      <c r="F587" s="214"/>
      <c r="G587" s="214"/>
      <c r="H587" s="214"/>
      <c r="I587" s="214"/>
    </row>
    <row r="588" spans="1:9" x14ac:dyDescent="0.25">
      <c r="A588" s="214"/>
      <c r="B588" s="214"/>
      <c r="C588" s="214"/>
      <c r="D588" s="214"/>
      <c r="E588" s="214"/>
      <c r="F588" s="214"/>
      <c r="G588" s="214"/>
      <c r="H588" s="214"/>
      <c r="I588" s="214"/>
    </row>
    <row r="589" spans="1:9" x14ac:dyDescent="0.25">
      <c r="A589" s="214"/>
      <c r="B589" s="214"/>
      <c r="C589" s="214"/>
      <c r="D589" s="214"/>
      <c r="E589" s="214"/>
      <c r="F589" s="214"/>
      <c r="G589" s="214"/>
      <c r="H589" s="214"/>
      <c r="I589" s="214"/>
    </row>
    <row r="590" spans="1:9" x14ac:dyDescent="0.25">
      <c r="A590" s="214"/>
      <c r="B590" s="214"/>
      <c r="C590" s="214"/>
      <c r="D590" s="214"/>
      <c r="E590" s="214"/>
      <c r="F590" s="214"/>
      <c r="G590" s="214"/>
      <c r="H590" s="214"/>
      <c r="I590" s="214"/>
    </row>
    <row r="591" spans="1:9" x14ac:dyDescent="0.25">
      <c r="A591" s="214"/>
      <c r="B591" s="214"/>
      <c r="C591" s="214"/>
      <c r="D591" s="214"/>
      <c r="E591" s="214"/>
      <c r="F591" s="214"/>
      <c r="G591" s="214"/>
      <c r="H591" s="214"/>
      <c r="I591" s="214"/>
    </row>
    <row r="592" spans="1:9" x14ac:dyDescent="0.25">
      <c r="A592" s="214"/>
      <c r="B592" s="214"/>
      <c r="C592" s="214"/>
      <c r="D592" s="214"/>
      <c r="E592" s="214"/>
      <c r="F592" s="214"/>
      <c r="G592" s="214"/>
      <c r="H592" s="214"/>
      <c r="I592" s="214"/>
    </row>
    <row r="593" spans="1:9" x14ac:dyDescent="0.25">
      <c r="A593" s="214"/>
      <c r="B593" s="214"/>
      <c r="C593" s="214"/>
      <c r="D593" s="214"/>
      <c r="E593" s="214"/>
      <c r="F593" s="214"/>
      <c r="G593" s="214"/>
      <c r="H593" s="214"/>
      <c r="I593" s="214"/>
    </row>
    <row r="594" spans="1:9" x14ac:dyDescent="0.25">
      <c r="A594" s="214"/>
      <c r="B594" s="214"/>
      <c r="C594" s="214"/>
      <c r="D594" s="214"/>
      <c r="E594" s="214"/>
      <c r="F594" s="214"/>
      <c r="G594" s="214"/>
      <c r="H594" s="214"/>
      <c r="I594" s="214"/>
    </row>
    <row r="595" spans="1:9" x14ac:dyDescent="0.25">
      <c r="A595" s="214"/>
      <c r="B595" s="214"/>
      <c r="C595" s="214"/>
      <c r="D595" s="214"/>
      <c r="E595" s="214"/>
      <c r="F595" s="214"/>
      <c r="G595" s="214"/>
      <c r="H595" s="214"/>
      <c r="I595" s="214"/>
    </row>
    <row r="596" spans="1:9" x14ac:dyDescent="0.25">
      <c r="A596" s="214"/>
      <c r="B596" s="214"/>
      <c r="C596" s="214"/>
      <c r="D596" s="214"/>
      <c r="E596" s="214"/>
      <c r="F596" s="214"/>
      <c r="G596" s="214"/>
      <c r="H596" s="214"/>
      <c r="I596" s="214"/>
    </row>
    <row r="597" spans="1:9" x14ac:dyDescent="0.25">
      <c r="A597" s="214"/>
      <c r="B597" s="214"/>
      <c r="C597" s="214"/>
      <c r="D597" s="214"/>
      <c r="E597" s="214"/>
      <c r="F597" s="214"/>
      <c r="G597" s="214"/>
      <c r="H597" s="214"/>
      <c r="I597" s="214"/>
    </row>
    <row r="598" spans="1:9" x14ac:dyDescent="0.25">
      <c r="A598" s="214"/>
      <c r="B598" s="214"/>
      <c r="C598" s="214"/>
      <c r="D598" s="214"/>
      <c r="E598" s="214"/>
      <c r="F598" s="214"/>
      <c r="G598" s="214"/>
      <c r="H598" s="214"/>
      <c r="I598" s="214"/>
    </row>
    <row r="599" spans="1:9" x14ac:dyDescent="0.25">
      <c r="A599" s="214"/>
      <c r="B599" s="214"/>
      <c r="C599" s="214"/>
      <c r="D599" s="214"/>
      <c r="E599" s="214"/>
      <c r="F599" s="214"/>
      <c r="G599" s="214"/>
      <c r="H599" s="214"/>
      <c r="I599" s="214"/>
    </row>
    <row r="600" spans="1:9" x14ac:dyDescent="0.25">
      <c r="A600" s="214"/>
      <c r="B600" s="214"/>
      <c r="C600" s="214"/>
      <c r="D600" s="214"/>
      <c r="E600" s="214"/>
      <c r="F600" s="214"/>
      <c r="G600" s="214"/>
      <c r="H600" s="214"/>
      <c r="I600" s="214"/>
    </row>
    <row r="601" spans="1:9" x14ac:dyDescent="0.25">
      <c r="A601" s="214"/>
      <c r="B601" s="214"/>
      <c r="C601" s="214"/>
      <c r="D601" s="214"/>
      <c r="E601" s="214"/>
      <c r="F601" s="214"/>
      <c r="G601" s="214"/>
      <c r="H601" s="214"/>
      <c r="I601" s="214"/>
    </row>
    <row r="602" spans="1:9" x14ac:dyDescent="0.25">
      <c r="A602" s="214"/>
      <c r="B602" s="214"/>
      <c r="C602" s="214"/>
      <c r="D602" s="214"/>
      <c r="E602" s="214"/>
      <c r="F602" s="214"/>
      <c r="G602" s="214"/>
      <c r="H602" s="214"/>
      <c r="I602" s="214"/>
    </row>
    <row r="603" spans="1:9" x14ac:dyDescent="0.25">
      <c r="A603" s="214"/>
      <c r="B603" s="214"/>
      <c r="C603" s="214"/>
      <c r="D603" s="214"/>
      <c r="E603" s="214"/>
      <c r="F603" s="214"/>
      <c r="G603" s="214"/>
      <c r="H603" s="214"/>
      <c r="I603" s="214"/>
    </row>
    <row r="604" spans="1:9" x14ac:dyDescent="0.25">
      <c r="A604" s="214"/>
      <c r="B604" s="214"/>
      <c r="C604" s="214"/>
      <c r="D604" s="214"/>
      <c r="E604" s="214"/>
      <c r="F604" s="214"/>
      <c r="G604" s="214"/>
      <c r="H604" s="214"/>
      <c r="I604" s="214"/>
    </row>
    <row r="605" spans="1:9" x14ac:dyDescent="0.25">
      <c r="A605" s="214"/>
      <c r="B605" s="214"/>
      <c r="C605" s="214"/>
      <c r="D605" s="214"/>
      <c r="E605" s="214"/>
      <c r="F605" s="214"/>
      <c r="G605" s="214"/>
      <c r="H605" s="214"/>
      <c r="I605" s="214"/>
    </row>
    <row r="606" spans="1:9" x14ac:dyDescent="0.25">
      <c r="A606" s="214"/>
      <c r="B606" s="214"/>
      <c r="C606" s="214"/>
      <c r="D606" s="214"/>
      <c r="E606" s="214"/>
      <c r="F606" s="214"/>
      <c r="G606" s="214"/>
      <c r="H606" s="214"/>
      <c r="I606" s="214"/>
    </row>
    <row r="607" spans="1:9" x14ac:dyDescent="0.25">
      <c r="A607" s="214"/>
      <c r="B607" s="214"/>
      <c r="C607" s="214"/>
      <c r="D607" s="214"/>
      <c r="E607" s="214"/>
      <c r="F607" s="214"/>
      <c r="G607" s="214"/>
      <c r="H607" s="214"/>
      <c r="I607" s="214"/>
    </row>
    <row r="608" spans="1:9" x14ac:dyDescent="0.25">
      <c r="A608" s="214"/>
      <c r="B608" s="214"/>
      <c r="C608" s="214"/>
      <c r="D608" s="214"/>
      <c r="E608" s="214"/>
      <c r="F608" s="214"/>
      <c r="G608" s="214"/>
      <c r="H608" s="214"/>
      <c r="I608" s="214"/>
    </row>
    <row r="609" spans="1:9" x14ac:dyDescent="0.25">
      <c r="A609" s="214"/>
      <c r="B609" s="214"/>
      <c r="C609" s="214"/>
      <c r="D609" s="214"/>
      <c r="E609" s="214"/>
      <c r="F609" s="214"/>
      <c r="G609" s="214"/>
      <c r="H609" s="214"/>
      <c r="I609" s="214"/>
    </row>
    <row r="610" spans="1:9" x14ac:dyDescent="0.25">
      <c r="A610" s="214"/>
      <c r="B610" s="214"/>
      <c r="C610" s="214"/>
      <c r="D610" s="214"/>
      <c r="E610" s="214"/>
      <c r="F610" s="214"/>
      <c r="G610" s="214"/>
      <c r="H610" s="214"/>
      <c r="I610" s="214"/>
    </row>
    <row r="611" spans="1:9" x14ac:dyDescent="0.25">
      <c r="A611" s="214"/>
      <c r="B611" s="214"/>
      <c r="C611" s="214"/>
      <c r="D611" s="214"/>
      <c r="E611" s="214"/>
      <c r="F611" s="214"/>
      <c r="G611" s="214"/>
      <c r="H611" s="214"/>
      <c r="I611" s="214"/>
    </row>
    <row r="612" spans="1:9" x14ac:dyDescent="0.25">
      <c r="A612" s="214"/>
      <c r="B612" s="214"/>
      <c r="C612" s="214"/>
      <c r="D612" s="214"/>
      <c r="E612" s="214"/>
      <c r="F612" s="214"/>
      <c r="G612" s="214"/>
      <c r="H612" s="214"/>
      <c r="I612" s="214"/>
    </row>
    <row r="613" spans="1:9" x14ac:dyDescent="0.25">
      <c r="A613" s="214"/>
      <c r="B613" s="214"/>
      <c r="C613" s="214"/>
      <c r="D613" s="214"/>
      <c r="E613" s="214"/>
      <c r="F613" s="214"/>
      <c r="G613" s="214"/>
      <c r="H613" s="214"/>
      <c r="I613" s="214"/>
    </row>
    <row r="614" spans="1:9" x14ac:dyDescent="0.25">
      <c r="A614" s="214"/>
      <c r="B614" s="214"/>
      <c r="C614" s="214"/>
      <c r="D614" s="214"/>
      <c r="E614" s="214"/>
      <c r="F614" s="214"/>
      <c r="G614" s="214"/>
      <c r="H614" s="214"/>
      <c r="I614" s="214"/>
    </row>
    <row r="615" spans="1:9" x14ac:dyDescent="0.25">
      <c r="A615" s="214"/>
      <c r="B615" s="214"/>
      <c r="C615" s="214"/>
      <c r="D615" s="214"/>
      <c r="E615" s="214"/>
      <c r="F615" s="214"/>
      <c r="G615" s="214"/>
      <c r="H615" s="214"/>
      <c r="I615" s="214"/>
    </row>
    <row r="616" spans="1:9" x14ac:dyDescent="0.25">
      <c r="A616" s="214"/>
      <c r="B616" s="214"/>
      <c r="C616" s="214"/>
      <c r="D616" s="214"/>
      <c r="E616" s="214"/>
      <c r="F616" s="214"/>
      <c r="G616" s="214"/>
      <c r="H616" s="214"/>
      <c r="I616" s="214"/>
    </row>
    <row r="617" spans="1:9" x14ac:dyDescent="0.25">
      <c r="A617" s="214"/>
      <c r="B617" s="214"/>
      <c r="C617" s="214"/>
      <c r="D617" s="214"/>
      <c r="E617" s="214"/>
      <c r="F617" s="214"/>
      <c r="G617" s="214"/>
      <c r="H617" s="214"/>
      <c r="I617" s="214"/>
    </row>
    <row r="618" spans="1:9" x14ac:dyDescent="0.25">
      <c r="A618" s="214"/>
      <c r="B618" s="214"/>
      <c r="C618" s="214"/>
      <c r="D618" s="214"/>
      <c r="E618" s="214"/>
      <c r="F618" s="214"/>
      <c r="G618" s="214"/>
      <c r="H618" s="214"/>
      <c r="I618" s="214"/>
    </row>
    <row r="619" spans="1:9" x14ac:dyDescent="0.25">
      <c r="A619" s="214"/>
      <c r="B619" s="214"/>
      <c r="C619" s="214"/>
      <c r="D619" s="214"/>
      <c r="E619" s="214"/>
      <c r="F619" s="214"/>
      <c r="G619" s="214"/>
      <c r="H619" s="214"/>
      <c r="I619" s="214"/>
    </row>
    <row r="620" spans="1:9" x14ac:dyDescent="0.25">
      <c r="A620" s="214"/>
      <c r="B620" s="214"/>
      <c r="C620" s="214"/>
      <c r="D620" s="214"/>
      <c r="E620" s="214"/>
      <c r="F620" s="214"/>
      <c r="G620" s="214"/>
      <c r="H620" s="214"/>
      <c r="I620" s="214"/>
    </row>
    <row r="621" spans="1:9" x14ac:dyDescent="0.25">
      <c r="A621" s="214"/>
      <c r="B621" s="214"/>
      <c r="C621" s="214"/>
      <c r="D621" s="214"/>
      <c r="E621" s="214"/>
      <c r="F621" s="214"/>
      <c r="G621" s="214"/>
      <c r="H621" s="214"/>
      <c r="I621" s="214"/>
    </row>
    <row r="622" spans="1:9" x14ac:dyDescent="0.25">
      <c r="A622" s="214"/>
      <c r="B622" s="214"/>
      <c r="C622" s="214"/>
      <c r="D622" s="214"/>
      <c r="E622" s="214"/>
      <c r="F622" s="214"/>
      <c r="G622" s="214"/>
      <c r="H622" s="214"/>
      <c r="I622" s="214"/>
    </row>
    <row r="623" spans="1:9" x14ac:dyDescent="0.25">
      <c r="A623" s="214"/>
      <c r="B623" s="214"/>
      <c r="C623" s="214"/>
      <c r="D623" s="214"/>
      <c r="E623" s="214"/>
      <c r="F623" s="214"/>
      <c r="G623" s="214"/>
      <c r="H623" s="214"/>
      <c r="I623" s="214"/>
    </row>
    <row r="624" spans="1:9" x14ac:dyDescent="0.25">
      <c r="A624" s="214"/>
      <c r="B624" s="214"/>
      <c r="C624" s="214"/>
      <c r="D624" s="214"/>
      <c r="E624" s="214"/>
      <c r="F624" s="214"/>
      <c r="G624" s="214"/>
      <c r="H624" s="214"/>
      <c r="I624" s="214"/>
    </row>
    <row r="625" spans="1:9" x14ac:dyDescent="0.25">
      <c r="A625" s="214"/>
      <c r="B625" s="214"/>
      <c r="C625" s="214"/>
      <c r="D625" s="214"/>
      <c r="E625" s="214"/>
      <c r="F625" s="214"/>
      <c r="G625" s="214"/>
      <c r="H625" s="214"/>
      <c r="I625" s="214"/>
    </row>
    <row r="626" spans="1:9" x14ac:dyDescent="0.25">
      <c r="A626" s="214"/>
      <c r="B626" s="214"/>
      <c r="C626" s="214"/>
      <c r="D626" s="214"/>
      <c r="E626" s="214"/>
      <c r="F626" s="214"/>
      <c r="G626" s="214"/>
      <c r="H626" s="214"/>
      <c r="I626" s="214"/>
    </row>
    <row r="627" spans="1:9" x14ac:dyDescent="0.25">
      <c r="A627" s="214"/>
      <c r="B627" s="214"/>
      <c r="C627" s="214"/>
      <c r="D627" s="214"/>
      <c r="E627" s="214"/>
      <c r="F627" s="214"/>
      <c r="G627" s="214"/>
      <c r="H627" s="214"/>
      <c r="I627" s="214"/>
    </row>
    <row r="628" spans="1:9" x14ac:dyDescent="0.25">
      <c r="A628" s="214"/>
      <c r="B628" s="214"/>
      <c r="C628" s="214"/>
      <c r="D628" s="214"/>
      <c r="E628" s="214"/>
      <c r="F628" s="214"/>
      <c r="G628" s="214"/>
      <c r="H628" s="214"/>
      <c r="I628" s="214"/>
    </row>
    <row r="629" spans="1:9" x14ac:dyDescent="0.25">
      <c r="A629" s="214"/>
      <c r="B629" s="214"/>
      <c r="C629" s="214"/>
      <c r="D629" s="214"/>
      <c r="E629" s="214"/>
      <c r="F629" s="214"/>
      <c r="G629" s="214"/>
      <c r="H629" s="214"/>
      <c r="I629" s="214"/>
    </row>
    <row r="630" spans="1:9" x14ac:dyDescent="0.25">
      <c r="A630" s="214"/>
      <c r="B630" s="214"/>
      <c r="C630" s="214"/>
      <c r="D630" s="214"/>
      <c r="E630" s="214"/>
      <c r="F630" s="214"/>
      <c r="G630" s="214"/>
      <c r="H630" s="214"/>
      <c r="I630" s="214"/>
    </row>
    <row r="631" spans="1:9" x14ac:dyDescent="0.25">
      <c r="A631" s="214"/>
      <c r="B631" s="214"/>
      <c r="C631" s="214"/>
      <c r="D631" s="214"/>
      <c r="E631" s="214"/>
      <c r="F631" s="214"/>
      <c r="G631" s="214"/>
      <c r="H631" s="214"/>
      <c r="I631" s="214"/>
    </row>
    <row r="632" spans="1:9" x14ac:dyDescent="0.25">
      <c r="A632" s="214"/>
      <c r="B632" s="214"/>
      <c r="C632" s="214"/>
      <c r="D632" s="214"/>
      <c r="E632" s="214"/>
      <c r="F632" s="214"/>
      <c r="G632" s="214"/>
      <c r="H632" s="214"/>
      <c r="I632" s="214"/>
    </row>
    <row r="633" spans="1:9" x14ac:dyDescent="0.25">
      <c r="A633" s="214"/>
      <c r="B633" s="214"/>
      <c r="C633" s="214"/>
      <c r="D633" s="214"/>
      <c r="E633" s="214"/>
      <c r="F633" s="214"/>
      <c r="G633" s="214"/>
      <c r="H633" s="214"/>
      <c r="I633" s="214"/>
    </row>
    <row r="634" spans="1:9" x14ac:dyDescent="0.25">
      <c r="A634" s="214"/>
      <c r="B634" s="214"/>
      <c r="C634" s="214"/>
      <c r="D634" s="214"/>
      <c r="E634" s="214"/>
      <c r="F634" s="214"/>
      <c r="G634" s="214"/>
      <c r="H634" s="214"/>
      <c r="I634" s="214"/>
    </row>
    <row r="635" spans="1:9" x14ac:dyDescent="0.25">
      <c r="A635" s="214"/>
      <c r="B635" s="214"/>
      <c r="C635" s="214"/>
      <c r="D635" s="214"/>
      <c r="E635" s="214"/>
      <c r="F635" s="214"/>
      <c r="G635" s="214"/>
      <c r="H635" s="214"/>
      <c r="I635" s="214"/>
    </row>
    <row r="636" spans="1:9" x14ac:dyDescent="0.25">
      <c r="A636" s="214"/>
      <c r="B636" s="214"/>
      <c r="C636" s="214"/>
      <c r="D636" s="214"/>
      <c r="E636" s="214"/>
      <c r="F636" s="214"/>
      <c r="G636" s="214"/>
      <c r="H636" s="214"/>
      <c r="I636" s="214"/>
    </row>
    <row r="637" spans="1:9" x14ac:dyDescent="0.25">
      <c r="A637" s="214"/>
      <c r="B637" s="214"/>
      <c r="C637" s="214"/>
      <c r="D637" s="214"/>
      <c r="E637" s="214"/>
      <c r="F637" s="214"/>
      <c r="G637" s="214"/>
      <c r="H637" s="214"/>
      <c r="I637" s="214"/>
    </row>
    <row r="638" spans="1:9" x14ac:dyDescent="0.25">
      <c r="A638" s="214"/>
      <c r="B638" s="214"/>
      <c r="C638" s="214"/>
      <c r="D638" s="214"/>
      <c r="E638" s="214"/>
      <c r="F638" s="214"/>
      <c r="G638" s="214"/>
      <c r="H638" s="214"/>
      <c r="I638" s="214"/>
    </row>
    <row r="639" spans="1:9" x14ac:dyDescent="0.25">
      <c r="A639" s="214"/>
      <c r="B639" s="214"/>
      <c r="C639" s="214"/>
      <c r="D639" s="214"/>
      <c r="E639" s="214"/>
      <c r="F639" s="214"/>
      <c r="G639" s="214"/>
      <c r="H639" s="214"/>
      <c r="I639" s="214"/>
    </row>
    <row r="640" spans="1:9" x14ac:dyDescent="0.25">
      <c r="A640" s="214"/>
      <c r="B640" s="214"/>
      <c r="C640" s="214"/>
      <c r="D640" s="214"/>
      <c r="E640" s="214"/>
      <c r="F640" s="214"/>
      <c r="G640" s="214"/>
      <c r="H640" s="214"/>
      <c r="I640" s="214"/>
    </row>
    <row r="641" spans="1:9" x14ac:dyDescent="0.25">
      <c r="A641" s="214"/>
      <c r="B641" s="214"/>
      <c r="C641" s="214"/>
      <c r="D641" s="214"/>
      <c r="E641" s="214"/>
      <c r="F641" s="214"/>
      <c r="G641" s="214"/>
      <c r="H641" s="214"/>
      <c r="I641" s="214"/>
    </row>
    <row r="642" spans="1:9" x14ac:dyDescent="0.25">
      <c r="A642" s="214"/>
      <c r="B642" s="214"/>
      <c r="C642" s="214"/>
      <c r="D642" s="214"/>
      <c r="E642" s="214"/>
      <c r="F642" s="214"/>
      <c r="G642" s="214"/>
      <c r="H642" s="214"/>
      <c r="I642" s="214"/>
    </row>
    <row r="643" spans="1:9" x14ac:dyDescent="0.25">
      <c r="A643" s="214"/>
      <c r="B643" s="214"/>
      <c r="C643" s="214"/>
      <c r="D643" s="214"/>
      <c r="E643" s="214"/>
      <c r="F643" s="214"/>
      <c r="G643" s="214"/>
      <c r="H643" s="214"/>
      <c r="I643" s="214"/>
    </row>
    <row r="644" spans="1:9" x14ac:dyDescent="0.25">
      <c r="A644" s="214"/>
      <c r="B644" s="214"/>
      <c r="C644" s="214"/>
      <c r="D644" s="214"/>
      <c r="E644" s="214"/>
      <c r="F644" s="214"/>
      <c r="G644" s="214"/>
      <c r="H644" s="214"/>
      <c r="I644" s="214"/>
    </row>
    <row r="645" spans="1:9" x14ac:dyDescent="0.25">
      <c r="A645" s="214"/>
      <c r="B645" s="214"/>
      <c r="C645" s="214"/>
      <c r="D645" s="214"/>
      <c r="E645" s="214"/>
      <c r="F645" s="214"/>
      <c r="G645" s="214"/>
      <c r="H645" s="214"/>
      <c r="I645" s="214"/>
    </row>
    <row r="646" spans="1:9" x14ac:dyDescent="0.25">
      <c r="A646" s="214"/>
      <c r="B646" s="214"/>
      <c r="C646" s="214"/>
      <c r="D646" s="214"/>
      <c r="E646" s="214"/>
      <c r="F646" s="214"/>
      <c r="G646" s="214"/>
      <c r="H646" s="214"/>
      <c r="I646" s="214"/>
    </row>
    <row r="647" spans="1:9" x14ac:dyDescent="0.25">
      <c r="A647" s="214"/>
      <c r="B647" s="214"/>
      <c r="C647" s="214"/>
      <c r="D647" s="214"/>
      <c r="E647" s="214"/>
      <c r="F647" s="214"/>
      <c r="G647" s="214"/>
      <c r="H647" s="214"/>
      <c r="I647" s="214"/>
    </row>
    <row r="648" spans="1:9" x14ac:dyDescent="0.25">
      <c r="A648" s="214"/>
      <c r="B648" s="214"/>
      <c r="C648" s="214"/>
      <c r="D648" s="214"/>
      <c r="E648" s="214"/>
      <c r="F648" s="214"/>
      <c r="G648" s="214"/>
      <c r="H648" s="214"/>
      <c r="I648" s="214"/>
    </row>
    <row r="649" spans="1:9" x14ac:dyDescent="0.25">
      <c r="A649" s="214"/>
      <c r="B649" s="214"/>
      <c r="C649" s="214"/>
      <c r="D649" s="214"/>
      <c r="E649" s="214"/>
      <c r="F649" s="214"/>
      <c r="G649" s="214"/>
      <c r="H649" s="214"/>
      <c r="I649" s="214"/>
    </row>
    <row r="650" spans="1:9" x14ac:dyDescent="0.25">
      <c r="A650" s="214"/>
      <c r="B650" s="214"/>
      <c r="C650" s="214"/>
      <c r="D650" s="214"/>
      <c r="E650" s="214"/>
      <c r="F650" s="214"/>
      <c r="G650" s="214"/>
      <c r="H650" s="214"/>
      <c r="I650" s="214"/>
    </row>
    <row r="651" spans="1:9" x14ac:dyDescent="0.25">
      <c r="A651" s="214"/>
      <c r="B651" s="214"/>
      <c r="C651" s="214"/>
      <c r="D651" s="214"/>
      <c r="E651" s="214"/>
      <c r="F651" s="214"/>
      <c r="G651" s="214"/>
      <c r="H651" s="214"/>
      <c r="I651" s="214"/>
    </row>
    <row r="652" spans="1:9" x14ac:dyDescent="0.25">
      <c r="A652" s="214"/>
      <c r="B652" s="214"/>
      <c r="C652" s="214"/>
      <c r="D652" s="214"/>
      <c r="E652" s="214"/>
      <c r="F652" s="214"/>
      <c r="G652" s="214"/>
      <c r="H652" s="214"/>
      <c r="I652" s="214"/>
    </row>
    <row r="653" spans="1:9" x14ac:dyDescent="0.25">
      <c r="A653" s="214"/>
      <c r="B653" s="214"/>
      <c r="C653" s="214"/>
      <c r="D653" s="214"/>
      <c r="E653" s="214"/>
      <c r="F653" s="214"/>
      <c r="G653" s="214"/>
      <c r="H653" s="214"/>
      <c r="I653" s="214"/>
    </row>
    <row r="654" spans="1:9" x14ac:dyDescent="0.25">
      <c r="A654" s="214"/>
      <c r="B654" s="214"/>
      <c r="C654" s="214"/>
      <c r="D654" s="214"/>
      <c r="E654" s="214"/>
      <c r="F654" s="214"/>
      <c r="G654" s="214"/>
      <c r="H654" s="214"/>
      <c r="I654" s="214"/>
    </row>
    <row r="655" spans="1:9" x14ac:dyDescent="0.25">
      <c r="A655" s="214"/>
      <c r="B655" s="214"/>
      <c r="C655" s="214"/>
      <c r="D655" s="214"/>
      <c r="E655" s="214"/>
      <c r="F655" s="214"/>
      <c r="G655" s="214"/>
      <c r="H655" s="214"/>
      <c r="I655" s="214"/>
    </row>
    <row r="656" spans="1:9" x14ac:dyDescent="0.25">
      <c r="A656" s="214"/>
      <c r="B656" s="214"/>
      <c r="C656" s="214"/>
      <c r="D656" s="214"/>
      <c r="E656" s="214"/>
      <c r="F656" s="214"/>
      <c r="G656" s="214"/>
      <c r="H656" s="214"/>
      <c r="I656" s="214"/>
    </row>
    <row r="657" spans="1:9" x14ac:dyDescent="0.25">
      <c r="A657" s="214"/>
      <c r="B657" s="214"/>
      <c r="C657" s="214"/>
      <c r="D657" s="214"/>
      <c r="E657" s="214"/>
      <c r="F657" s="214"/>
      <c r="G657" s="214"/>
      <c r="H657" s="214"/>
      <c r="I657" s="214"/>
    </row>
    <row r="658" spans="1:9" x14ac:dyDescent="0.25">
      <c r="A658" s="214"/>
      <c r="B658" s="214"/>
      <c r="C658" s="214"/>
      <c r="D658" s="214"/>
      <c r="E658" s="214"/>
      <c r="F658" s="214"/>
      <c r="G658" s="214"/>
      <c r="H658" s="214"/>
      <c r="I658" s="214"/>
    </row>
    <row r="659" spans="1:9" x14ac:dyDescent="0.25">
      <c r="A659" s="214"/>
      <c r="B659" s="214"/>
      <c r="C659" s="214"/>
      <c r="D659" s="214"/>
      <c r="E659" s="214"/>
      <c r="F659" s="214"/>
      <c r="G659" s="214"/>
      <c r="H659" s="214"/>
      <c r="I659" s="214"/>
    </row>
    <row r="660" spans="1:9" x14ac:dyDescent="0.25">
      <c r="A660" s="214"/>
      <c r="B660" s="214"/>
      <c r="C660" s="214"/>
      <c r="D660" s="214"/>
      <c r="E660" s="214"/>
      <c r="F660" s="214"/>
      <c r="G660" s="214"/>
      <c r="H660" s="214"/>
      <c r="I660" s="214"/>
    </row>
    <row r="661" spans="1:9" x14ac:dyDescent="0.25">
      <c r="A661" s="214"/>
      <c r="B661" s="214"/>
      <c r="C661" s="214"/>
      <c r="D661" s="214"/>
      <c r="E661" s="214"/>
      <c r="F661" s="214"/>
      <c r="G661" s="214"/>
      <c r="H661" s="214"/>
      <c r="I661" s="214"/>
    </row>
    <row r="662" spans="1:9" x14ac:dyDescent="0.25">
      <c r="A662" s="214"/>
      <c r="B662" s="214"/>
      <c r="C662" s="214"/>
      <c r="D662" s="214"/>
      <c r="E662" s="214"/>
      <c r="F662" s="214"/>
      <c r="G662" s="214"/>
      <c r="H662" s="214"/>
      <c r="I662" s="214"/>
    </row>
    <row r="663" spans="1:9" x14ac:dyDescent="0.25">
      <c r="A663" s="214"/>
      <c r="B663" s="214"/>
      <c r="C663" s="214"/>
      <c r="D663" s="214"/>
      <c r="E663" s="214"/>
      <c r="F663" s="214"/>
      <c r="G663" s="214"/>
      <c r="H663" s="214"/>
      <c r="I663" s="214"/>
    </row>
    <row r="664" spans="1:9" x14ac:dyDescent="0.25">
      <c r="A664" s="214"/>
      <c r="B664" s="214"/>
      <c r="C664" s="214"/>
      <c r="D664" s="214"/>
      <c r="E664" s="214"/>
      <c r="F664" s="214"/>
      <c r="G664" s="214"/>
      <c r="H664" s="214"/>
      <c r="I664" s="214"/>
    </row>
    <row r="665" spans="1:9" x14ac:dyDescent="0.25">
      <c r="A665" s="214"/>
      <c r="B665" s="214"/>
      <c r="C665" s="214"/>
      <c r="D665" s="214"/>
      <c r="E665" s="214"/>
      <c r="F665" s="214"/>
      <c r="G665" s="214"/>
      <c r="H665" s="214"/>
      <c r="I665" s="214"/>
    </row>
    <row r="666" spans="1:9" x14ac:dyDescent="0.25">
      <c r="A666" s="214"/>
      <c r="B666" s="214"/>
      <c r="C666" s="214"/>
      <c r="D666" s="214"/>
      <c r="E666" s="214"/>
      <c r="F666" s="214"/>
      <c r="G666" s="214"/>
      <c r="H666" s="214"/>
      <c r="I666" s="214"/>
    </row>
    <row r="667" spans="1:9" x14ac:dyDescent="0.25">
      <c r="A667" s="214"/>
      <c r="B667" s="214"/>
      <c r="C667" s="214"/>
      <c r="D667" s="214"/>
      <c r="E667" s="214"/>
      <c r="F667" s="214"/>
      <c r="G667" s="214"/>
      <c r="H667" s="214"/>
      <c r="I667" s="214"/>
    </row>
    <row r="668" spans="1:9" x14ac:dyDescent="0.25">
      <c r="A668" s="214"/>
      <c r="B668" s="214"/>
      <c r="C668" s="214"/>
      <c r="D668" s="214"/>
      <c r="E668" s="214"/>
      <c r="F668" s="214"/>
      <c r="G668" s="214"/>
      <c r="H668" s="214"/>
      <c r="I668" s="214"/>
    </row>
    <row r="669" spans="1:9" x14ac:dyDescent="0.25">
      <c r="A669" s="214"/>
      <c r="B669" s="214"/>
      <c r="C669" s="214"/>
      <c r="D669" s="214"/>
      <c r="E669" s="214"/>
      <c r="F669" s="214"/>
      <c r="G669" s="214"/>
      <c r="H669" s="214"/>
      <c r="I669" s="214"/>
    </row>
    <row r="670" spans="1:9" x14ac:dyDescent="0.25">
      <c r="A670" s="214"/>
      <c r="B670" s="214"/>
      <c r="C670" s="214"/>
      <c r="D670" s="214"/>
      <c r="E670" s="214"/>
      <c r="F670" s="214"/>
      <c r="G670" s="214"/>
      <c r="H670" s="214"/>
      <c r="I670" s="214"/>
    </row>
    <row r="671" spans="1:9" x14ac:dyDescent="0.25">
      <c r="A671" s="214"/>
      <c r="B671" s="214"/>
      <c r="C671" s="214"/>
      <c r="D671" s="214"/>
      <c r="E671" s="214"/>
      <c r="F671" s="214"/>
      <c r="G671" s="214"/>
      <c r="H671" s="214"/>
      <c r="I671" s="214"/>
    </row>
    <row r="672" spans="1:9" x14ac:dyDescent="0.25">
      <c r="A672" s="214"/>
      <c r="B672" s="214"/>
      <c r="C672" s="214"/>
      <c r="D672" s="214"/>
      <c r="E672" s="214"/>
      <c r="F672" s="214"/>
      <c r="G672" s="214"/>
      <c r="H672" s="214"/>
      <c r="I672" s="214"/>
    </row>
    <row r="673" spans="1:9" x14ac:dyDescent="0.25">
      <c r="A673" s="214"/>
      <c r="B673" s="214"/>
      <c r="C673" s="214"/>
      <c r="D673" s="214"/>
      <c r="E673" s="214"/>
      <c r="F673" s="214"/>
      <c r="G673" s="214"/>
      <c r="H673" s="214"/>
      <c r="I673" s="214"/>
    </row>
    <row r="674" spans="1:9" x14ac:dyDescent="0.25">
      <c r="A674" s="214"/>
      <c r="B674" s="214"/>
      <c r="C674" s="214"/>
      <c r="D674" s="214"/>
      <c r="E674" s="214"/>
      <c r="F674" s="214"/>
      <c r="G674" s="214"/>
      <c r="H674" s="214"/>
      <c r="I674" s="214"/>
    </row>
    <row r="675" spans="1:9" x14ac:dyDescent="0.25">
      <c r="A675" s="214"/>
      <c r="B675" s="214"/>
      <c r="C675" s="214"/>
      <c r="D675" s="214"/>
      <c r="E675" s="214"/>
      <c r="F675" s="214"/>
      <c r="G675" s="214"/>
      <c r="H675" s="214"/>
      <c r="I675" s="214"/>
    </row>
    <row r="676" spans="1:9" x14ac:dyDescent="0.25">
      <c r="A676" s="214"/>
      <c r="B676" s="214"/>
      <c r="C676" s="214"/>
      <c r="D676" s="214"/>
      <c r="E676" s="214"/>
      <c r="F676" s="214"/>
      <c r="G676" s="214"/>
      <c r="H676" s="214"/>
      <c r="I676" s="214"/>
    </row>
    <row r="677" spans="1:9" x14ac:dyDescent="0.25">
      <c r="A677" s="214"/>
      <c r="B677" s="214"/>
      <c r="C677" s="214"/>
      <c r="D677" s="214"/>
      <c r="E677" s="214"/>
      <c r="F677" s="214"/>
      <c r="G677" s="214"/>
      <c r="H677" s="214"/>
      <c r="I677" s="214"/>
    </row>
    <row r="678" spans="1:9" x14ac:dyDescent="0.25">
      <c r="A678" s="214"/>
      <c r="B678" s="214"/>
      <c r="C678" s="214"/>
      <c r="D678" s="214"/>
      <c r="E678" s="214"/>
      <c r="F678" s="214"/>
      <c r="G678" s="214"/>
      <c r="H678" s="214"/>
      <c r="I678" s="214"/>
    </row>
    <row r="679" spans="1:9" x14ac:dyDescent="0.25">
      <c r="A679" s="214"/>
      <c r="B679" s="214"/>
      <c r="C679" s="214"/>
      <c r="D679" s="214"/>
      <c r="E679" s="214"/>
      <c r="F679" s="214"/>
      <c r="G679" s="214"/>
      <c r="H679" s="214"/>
      <c r="I679" s="214"/>
    </row>
    <row r="680" spans="1:9" x14ac:dyDescent="0.25">
      <c r="A680" s="214"/>
      <c r="B680" s="214"/>
      <c r="C680" s="214"/>
      <c r="D680" s="214"/>
      <c r="E680" s="214"/>
      <c r="F680" s="214"/>
      <c r="G680" s="214"/>
      <c r="H680" s="214"/>
      <c r="I680" s="214"/>
    </row>
    <row r="681" spans="1:9" x14ac:dyDescent="0.25">
      <c r="A681" s="214"/>
      <c r="B681" s="214"/>
      <c r="C681" s="214"/>
      <c r="D681" s="214"/>
      <c r="E681" s="214"/>
      <c r="F681" s="214"/>
      <c r="G681" s="214"/>
      <c r="H681" s="214"/>
      <c r="I681" s="214"/>
    </row>
    <row r="682" spans="1:9" x14ac:dyDescent="0.25">
      <c r="A682" s="214"/>
      <c r="B682" s="214"/>
      <c r="C682" s="214"/>
      <c r="D682" s="214"/>
      <c r="E682" s="214"/>
      <c r="F682" s="214"/>
      <c r="G682" s="214"/>
      <c r="H682" s="214"/>
      <c r="I682" s="214"/>
    </row>
    <row r="683" spans="1:9" x14ac:dyDescent="0.25">
      <c r="A683" s="214"/>
      <c r="B683" s="214"/>
      <c r="C683" s="214"/>
      <c r="D683" s="214"/>
      <c r="E683" s="214"/>
      <c r="F683" s="214"/>
      <c r="G683" s="214"/>
      <c r="H683" s="214"/>
      <c r="I683" s="214"/>
    </row>
    <row r="684" spans="1:9" x14ac:dyDescent="0.25">
      <c r="A684" s="214"/>
      <c r="B684" s="214"/>
      <c r="C684" s="214"/>
      <c r="D684" s="214"/>
      <c r="E684" s="214"/>
      <c r="F684" s="214"/>
      <c r="G684" s="214"/>
      <c r="H684" s="214"/>
      <c r="I684" s="214"/>
    </row>
    <row r="685" spans="1:9" x14ac:dyDescent="0.25">
      <c r="A685" s="214"/>
      <c r="B685" s="214"/>
      <c r="C685" s="214"/>
      <c r="D685" s="214"/>
      <c r="E685" s="214"/>
      <c r="F685" s="214"/>
      <c r="G685" s="214"/>
      <c r="H685" s="214"/>
      <c r="I685" s="214"/>
    </row>
    <row r="686" spans="1:9" x14ac:dyDescent="0.25">
      <c r="A686" s="214"/>
      <c r="B686" s="214"/>
      <c r="C686" s="214"/>
      <c r="D686" s="214"/>
      <c r="E686" s="214"/>
      <c r="F686" s="214"/>
      <c r="G686" s="214"/>
      <c r="H686" s="214"/>
      <c r="I686" s="214"/>
    </row>
    <row r="687" spans="1:9" x14ac:dyDescent="0.25">
      <c r="A687" s="214"/>
      <c r="B687" s="214"/>
      <c r="C687" s="214"/>
      <c r="D687" s="214"/>
      <c r="E687" s="214"/>
      <c r="F687" s="214"/>
      <c r="G687" s="214"/>
      <c r="H687" s="214"/>
      <c r="I687" s="214"/>
    </row>
    <row r="688" spans="1:9" x14ac:dyDescent="0.25">
      <c r="A688" s="214"/>
      <c r="B688" s="214"/>
      <c r="C688" s="214"/>
      <c r="D688" s="214"/>
      <c r="E688" s="214"/>
      <c r="F688" s="214"/>
      <c r="G688" s="214"/>
      <c r="H688" s="214"/>
      <c r="I688" s="214"/>
    </row>
    <row r="689" spans="1:9" x14ac:dyDescent="0.25">
      <c r="A689" s="214"/>
      <c r="B689" s="214"/>
      <c r="C689" s="214"/>
      <c r="D689" s="214"/>
      <c r="E689" s="214"/>
      <c r="F689" s="214"/>
      <c r="G689" s="214"/>
      <c r="H689" s="214"/>
      <c r="I689" s="214"/>
    </row>
    <row r="690" spans="1:9" x14ac:dyDescent="0.25">
      <c r="A690" s="214"/>
      <c r="B690" s="214"/>
      <c r="C690" s="214"/>
      <c r="D690" s="214"/>
      <c r="E690" s="214"/>
      <c r="F690" s="214"/>
      <c r="G690" s="214"/>
      <c r="H690" s="214"/>
      <c r="I690" s="214"/>
    </row>
    <row r="691" spans="1:9" x14ac:dyDescent="0.25">
      <c r="A691" s="214"/>
      <c r="B691" s="214"/>
      <c r="C691" s="214"/>
      <c r="D691" s="214"/>
      <c r="E691" s="214"/>
      <c r="F691" s="214"/>
      <c r="G691" s="214"/>
      <c r="H691" s="214"/>
      <c r="I691" s="214"/>
    </row>
    <row r="692" spans="1:9" x14ac:dyDescent="0.25">
      <c r="A692" s="214"/>
      <c r="B692" s="214"/>
      <c r="C692" s="214"/>
      <c r="D692" s="214"/>
      <c r="E692" s="214"/>
      <c r="F692" s="214"/>
      <c r="G692" s="214"/>
      <c r="H692" s="214"/>
      <c r="I692" s="214"/>
    </row>
    <row r="693" spans="1:9" x14ac:dyDescent="0.25">
      <c r="A693" s="214"/>
      <c r="B693" s="214"/>
      <c r="C693" s="214"/>
      <c r="D693" s="214"/>
      <c r="E693" s="214"/>
      <c r="F693" s="214"/>
      <c r="G693" s="214"/>
      <c r="H693" s="214"/>
      <c r="I693" s="214"/>
    </row>
    <row r="694" spans="1:9" x14ac:dyDescent="0.25">
      <c r="A694" s="214"/>
      <c r="B694" s="214"/>
      <c r="C694" s="214"/>
      <c r="D694" s="214"/>
      <c r="E694" s="214"/>
      <c r="F694" s="214"/>
      <c r="G694" s="214"/>
      <c r="H694" s="214"/>
      <c r="I694" s="214"/>
    </row>
    <row r="695" spans="1:9" x14ac:dyDescent="0.25">
      <c r="A695" s="214"/>
      <c r="B695" s="214"/>
      <c r="C695" s="214"/>
      <c r="D695" s="214"/>
      <c r="E695" s="214"/>
      <c r="F695" s="214"/>
      <c r="G695" s="214"/>
      <c r="H695" s="214"/>
      <c r="I695" s="214"/>
    </row>
    <row r="696" spans="1:9" x14ac:dyDescent="0.25">
      <c r="A696" s="214"/>
      <c r="B696" s="214"/>
      <c r="C696" s="214"/>
      <c r="D696" s="214"/>
      <c r="E696" s="214"/>
      <c r="F696" s="214"/>
      <c r="G696" s="214"/>
      <c r="H696" s="214"/>
      <c r="I696" s="214"/>
    </row>
    <row r="697" spans="1:9" x14ac:dyDescent="0.25">
      <c r="A697" s="214"/>
      <c r="B697" s="214"/>
      <c r="C697" s="214"/>
      <c r="D697" s="214"/>
      <c r="E697" s="214"/>
      <c r="F697" s="214"/>
      <c r="G697" s="214"/>
      <c r="H697" s="214"/>
      <c r="I697" s="214"/>
    </row>
    <row r="698" spans="1:9" x14ac:dyDescent="0.25">
      <c r="A698" s="214"/>
      <c r="B698" s="214"/>
      <c r="C698" s="214"/>
      <c r="D698" s="214"/>
      <c r="E698" s="214"/>
      <c r="F698" s="214"/>
      <c r="G698" s="214"/>
      <c r="H698" s="214"/>
      <c r="I698" s="214"/>
    </row>
    <row r="699" spans="1:9" x14ac:dyDescent="0.25">
      <c r="A699" s="214"/>
      <c r="B699" s="214"/>
      <c r="C699" s="214"/>
      <c r="D699" s="214"/>
      <c r="E699" s="214"/>
      <c r="F699" s="214"/>
      <c r="G699" s="214"/>
      <c r="H699" s="214"/>
      <c r="I699" s="214"/>
    </row>
    <row r="700" spans="1:9" x14ac:dyDescent="0.25">
      <c r="A700" s="214"/>
      <c r="B700" s="214"/>
      <c r="C700" s="214"/>
      <c r="D700" s="214"/>
      <c r="E700" s="214"/>
      <c r="F700" s="214"/>
      <c r="G700" s="214"/>
      <c r="H700" s="214"/>
      <c r="I700" s="214"/>
    </row>
    <row r="701" spans="1:9" x14ac:dyDescent="0.25">
      <c r="A701" s="214"/>
      <c r="B701" s="214"/>
      <c r="C701" s="214"/>
      <c r="D701" s="214"/>
      <c r="E701" s="214"/>
      <c r="F701" s="214"/>
      <c r="G701" s="214"/>
      <c r="H701" s="214"/>
      <c r="I701" s="214"/>
    </row>
    <row r="702" spans="1:9" x14ac:dyDescent="0.25">
      <c r="A702" s="214"/>
      <c r="B702" s="214"/>
      <c r="C702" s="214"/>
      <c r="D702" s="214"/>
      <c r="E702" s="214"/>
      <c r="F702" s="214"/>
      <c r="G702" s="214"/>
      <c r="H702" s="214"/>
      <c r="I702" s="214"/>
    </row>
    <row r="703" spans="1:9" x14ac:dyDescent="0.25">
      <c r="A703" s="214"/>
      <c r="B703" s="214"/>
      <c r="C703" s="214"/>
      <c r="D703" s="214"/>
      <c r="E703" s="214"/>
      <c r="F703" s="214"/>
      <c r="G703" s="214"/>
      <c r="H703" s="214"/>
      <c r="I703" s="214"/>
    </row>
    <row r="704" spans="1:9" x14ac:dyDescent="0.25">
      <c r="A704" s="214"/>
      <c r="B704" s="214"/>
      <c r="C704" s="214"/>
      <c r="D704" s="214"/>
      <c r="E704" s="214"/>
      <c r="F704" s="214"/>
      <c r="G704" s="214"/>
      <c r="H704" s="214"/>
      <c r="I704" s="214"/>
    </row>
    <row r="705" spans="1:9" x14ac:dyDescent="0.25">
      <c r="A705" s="214"/>
      <c r="B705" s="214"/>
      <c r="C705" s="214"/>
      <c r="D705" s="214"/>
      <c r="E705" s="214"/>
      <c r="F705" s="214"/>
      <c r="G705" s="214"/>
      <c r="H705" s="214"/>
      <c r="I705" s="214"/>
    </row>
    <row r="706" spans="1:9" x14ac:dyDescent="0.25">
      <c r="A706" s="214"/>
      <c r="B706" s="214"/>
      <c r="C706" s="214"/>
      <c r="D706" s="214"/>
      <c r="E706" s="214"/>
      <c r="F706" s="214"/>
      <c r="G706" s="214"/>
      <c r="H706" s="214"/>
      <c r="I706" s="214"/>
    </row>
    <row r="707" spans="1:9" x14ac:dyDescent="0.25">
      <c r="A707" s="214"/>
      <c r="B707" s="214"/>
      <c r="C707" s="214"/>
      <c r="D707" s="214"/>
      <c r="E707" s="214"/>
      <c r="F707" s="214"/>
      <c r="G707" s="214"/>
      <c r="H707" s="214"/>
      <c r="I707" s="214"/>
    </row>
    <row r="708" spans="1:9" x14ac:dyDescent="0.25">
      <c r="A708" s="214"/>
      <c r="B708" s="214"/>
      <c r="C708" s="214"/>
      <c r="D708" s="214"/>
      <c r="E708" s="214"/>
      <c r="F708" s="214"/>
      <c r="G708" s="214"/>
      <c r="H708" s="214"/>
      <c r="I708" s="214"/>
    </row>
    <row r="709" spans="1:9" x14ac:dyDescent="0.25">
      <c r="A709" s="214"/>
      <c r="B709" s="214"/>
      <c r="C709" s="214"/>
      <c r="D709" s="214"/>
      <c r="E709" s="214"/>
      <c r="F709" s="214"/>
      <c r="G709" s="214"/>
      <c r="H709" s="214"/>
      <c r="I709" s="214"/>
    </row>
    <row r="710" spans="1:9" x14ac:dyDescent="0.25">
      <c r="A710" s="214"/>
      <c r="B710" s="214"/>
      <c r="C710" s="214"/>
      <c r="D710" s="214"/>
      <c r="E710" s="214"/>
      <c r="F710" s="214"/>
      <c r="G710" s="214"/>
      <c r="H710" s="214"/>
      <c r="I710" s="214"/>
    </row>
    <row r="711" spans="1:9" x14ac:dyDescent="0.25">
      <c r="A711" s="214"/>
      <c r="B711" s="214"/>
      <c r="C711" s="214"/>
      <c r="D711" s="214"/>
      <c r="E711" s="214"/>
      <c r="F711" s="214"/>
      <c r="G711" s="214"/>
      <c r="H711" s="214"/>
      <c r="I711" s="214"/>
    </row>
    <row r="712" spans="1:9" x14ac:dyDescent="0.25">
      <c r="A712" s="214"/>
      <c r="B712" s="214"/>
      <c r="C712" s="214"/>
      <c r="D712" s="214"/>
      <c r="E712" s="214"/>
      <c r="F712" s="214"/>
      <c r="G712" s="214"/>
      <c r="H712" s="214"/>
      <c r="I712" s="214"/>
    </row>
    <row r="713" spans="1:9" x14ac:dyDescent="0.25">
      <c r="A713" s="214"/>
      <c r="B713" s="214"/>
      <c r="C713" s="214"/>
      <c r="D713" s="214"/>
      <c r="E713" s="214"/>
      <c r="F713" s="214"/>
      <c r="G713" s="214"/>
      <c r="H713" s="214"/>
      <c r="I713" s="214"/>
    </row>
    <row r="714" spans="1:9" x14ac:dyDescent="0.25">
      <c r="A714" s="214"/>
      <c r="B714" s="214"/>
      <c r="C714" s="214"/>
      <c r="D714" s="214"/>
      <c r="E714" s="214"/>
      <c r="F714" s="214"/>
      <c r="G714" s="214"/>
      <c r="H714" s="214"/>
      <c r="I714" s="214"/>
    </row>
    <row r="715" spans="1:9" x14ac:dyDescent="0.25">
      <c r="A715" s="214"/>
      <c r="B715" s="214"/>
      <c r="C715" s="214"/>
      <c r="D715" s="214"/>
      <c r="E715" s="214"/>
      <c r="F715" s="214"/>
      <c r="G715" s="214"/>
      <c r="H715" s="214"/>
      <c r="I715" s="214"/>
    </row>
    <row r="716" spans="1:9" x14ac:dyDescent="0.25">
      <c r="A716" s="214"/>
      <c r="B716" s="214"/>
      <c r="C716" s="214"/>
      <c r="D716" s="214"/>
      <c r="E716" s="214"/>
      <c r="F716" s="214"/>
      <c r="G716" s="214"/>
      <c r="H716" s="214"/>
      <c r="I716" s="214"/>
    </row>
    <row r="717" spans="1:9" x14ac:dyDescent="0.25">
      <c r="A717" s="214"/>
      <c r="B717" s="214"/>
      <c r="C717" s="214"/>
      <c r="D717" s="214"/>
      <c r="E717" s="214"/>
      <c r="F717" s="214"/>
      <c r="G717" s="214"/>
      <c r="H717" s="214"/>
      <c r="I717" s="214"/>
    </row>
    <row r="718" spans="1:9" x14ac:dyDescent="0.25">
      <c r="A718" s="214"/>
      <c r="B718" s="214"/>
      <c r="C718" s="214"/>
      <c r="D718" s="214"/>
      <c r="E718" s="214"/>
      <c r="F718" s="214"/>
      <c r="G718" s="214"/>
      <c r="H718" s="214"/>
      <c r="I718" s="214"/>
    </row>
    <row r="719" spans="1:9" x14ac:dyDescent="0.25">
      <c r="A719" s="214"/>
      <c r="B719" s="214"/>
      <c r="C719" s="214"/>
      <c r="D719" s="214"/>
      <c r="E719" s="214"/>
      <c r="F719" s="214"/>
      <c r="G719" s="214"/>
      <c r="H719" s="214"/>
      <c r="I719" s="214"/>
    </row>
    <row r="720" spans="1:9" x14ac:dyDescent="0.25">
      <c r="A720" s="214"/>
      <c r="B720" s="214"/>
      <c r="C720" s="214"/>
      <c r="D720" s="214"/>
      <c r="E720" s="214"/>
      <c r="F720" s="214"/>
      <c r="G720" s="214"/>
      <c r="H720" s="214"/>
      <c r="I720" s="214"/>
    </row>
    <row r="721" spans="1:9" x14ac:dyDescent="0.25">
      <c r="A721" s="214"/>
      <c r="B721" s="214"/>
      <c r="C721" s="214"/>
      <c r="D721" s="214"/>
      <c r="E721" s="214"/>
      <c r="F721" s="214"/>
      <c r="G721" s="214"/>
      <c r="H721" s="214"/>
      <c r="I721" s="214"/>
    </row>
    <row r="722" spans="1:9" x14ac:dyDescent="0.25">
      <c r="A722" s="214"/>
      <c r="B722" s="214"/>
      <c r="C722" s="214"/>
      <c r="D722" s="214"/>
      <c r="E722" s="214"/>
      <c r="F722" s="214"/>
      <c r="G722" s="214"/>
      <c r="H722" s="214"/>
      <c r="I722" s="214"/>
    </row>
    <row r="723" spans="1:9" x14ac:dyDescent="0.25">
      <c r="A723" s="214"/>
      <c r="B723" s="214"/>
      <c r="C723" s="214"/>
      <c r="D723" s="214"/>
      <c r="E723" s="214"/>
      <c r="F723" s="214"/>
      <c r="G723" s="214"/>
      <c r="H723" s="214"/>
      <c r="I723" s="214"/>
    </row>
    <row r="724" spans="1:9" x14ac:dyDescent="0.25">
      <c r="A724" s="214"/>
      <c r="B724" s="214"/>
      <c r="C724" s="214"/>
      <c r="D724" s="214"/>
      <c r="E724" s="214"/>
      <c r="F724" s="214"/>
      <c r="G724" s="214"/>
      <c r="H724" s="214"/>
      <c r="I724" s="214"/>
    </row>
    <row r="725" spans="1:9" x14ac:dyDescent="0.25">
      <c r="A725" s="214"/>
      <c r="B725" s="214"/>
      <c r="C725" s="214"/>
      <c r="D725" s="214"/>
      <c r="E725" s="214"/>
      <c r="F725" s="214"/>
      <c r="G725" s="214"/>
      <c r="H725" s="214"/>
      <c r="I725" s="214"/>
    </row>
    <row r="726" spans="1:9" x14ac:dyDescent="0.25">
      <c r="A726" s="214"/>
      <c r="B726" s="214"/>
      <c r="C726" s="214"/>
      <c r="D726" s="214"/>
      <c r="E726" s="214"/>
      <c r="F726" s="214"/>
      <c r="G726" s="214"/>
      <c r="H726" s="214"/>
      <c r="I726" s="214"/>
    </row>
    <row r="727" spans="1:9" x14ac:dyDescent="0.25">
      <c r="A727" s="214"/>
      <c r="B727" s="214"/>
      <c r="C727" s="214"/>
      <c r="D727" s="214"/>
      <c r="E727" s="214"/>
      <c r="F727" s="214"/>
      <c r="G727" s="214"/>
      <c r="H727" s="214"/>
      <c r="I727" s="214"/>
    </row>
    <row r="728" spans="1:9" x14ac:dyDescent="0.25">
      <c r="A728" s="214"/>
      <c r="B728" s="214"/>
      <c r="C728" s="214"/>
      <c r="D728" s="214"/>
      <c r="E728" s="214"/>
      <c r="F728" s="214"/>
      <c r="G728" s="214"/>
      <c r="H728" s="214"/>
      <c r="I728" s="214"/>
    </row>
    <row r="729" spans="1:9" x14ac:dyDescent="0.25">
      <c r="A729" s="214"/>
      <c r="B729" s="214"/>
      <c r="C729" s="214"/>
      <c r="D729" s="214"/>
      <c r="E729" s="214"/>
      <c r="F729" s="214"/>
      <c r="G729" s="214"/>
      <c r="H729" s="214"/>
      <c r="I729" s="214"/>
    </row>
    <row r="730" spans="1:9" x14ac:dyDescent="0.25">
      <c r="A730" s="214"/>
      <c r="B730" s="214"/>
      <c r="C730" s="214"/>
      <c r="D730" s="214"/>
      <c r="E730" s="214"/>
      <c r="F730" s="214"/>
      <c r="G730" s="214"/>
      <c r="H730" s="214"/>
      <c r="I730" s="214"/>
    </row>
    <row r="731" spans="1:9" x14ac:dyDescent="0.25">
      <c r="A731" s="214"/>
      <c r="B731" s="214"/>
      <c r="C731" s="214"/>
      <c r="D731" s="214"/>
      <c r="E731" s="214"/>
      <c r="F731" s="214"/>
      <c r="G731" s="214"/>
      <c r="H731" s="214"/>
      <c r="I731" s="214"/>
    </row>
    <row r="732" spans="1:9" x14ac:dyDescent="0.25">
      <c r="A732" s="214"/>
      <c r="B732" s="214"/>
      <c r="C732" s="214"/>
      <c r="D732" s="214"/>
      <c r="E732" s="214"/>
      <c r="F732" s="214"/>
      <c r="G732" s="214"/>
      <c r="H732" s="214"/>
      <c r="I732" s="214"/>
    </row>
    <row r="733" spans="1:9" x14ac:dyDescent="0.25">
      <c r="A733" s="214"/>
      <c r="B733" s="214"/>
      <c r="C733" s="214"/>
      <c r="D733" s="214"/>
      <c r="E733" s="214"/>
      <c r="F733" s="214"/>
      <c r="G733" s="214"/>
      <c r="H733" s="214"/>
      <c r="I733" s="214"/>
    </row>
    <row r="734" spans="1:9" x14ac:dyDescent="0.25">
      <c r="A734" s="214"/>
      <c r="B734" s="214"/>
      <c r="C734" s="214"/>
      <c r="D734" s="214"/>
      <c r="E734" s="214"/>
      <c r="F734" s="214"/>
      <c r="G734" s="214"/>
      <c r="H734" s="214"/>
      <c r="I734" s="214"/>
    </row>
    <row r="735" spans="1:9" x14ac:dyDescent="0.25">
      <c r="A735" s="214"/>
      <c r="B735" s="214"/>
      <c r="C735" s="214"/>
      <c r="D735" s="214"/>
      <c r="E735" s="214"/>
      <c r="F735" s="214"/>
      <c r="G735" s="214"/>
      <c r="H735" s="214"/>
      <c r="I735" s="214"/>
    </row>
    <row r="736" spans="1:9" x14ac:dyDescent="0.25">
      <c r="A736" s="214"/>
      <c r="B736" s="214"/>
      <c r="C736" s="214"/>
      <c r="D736" s="214"/>
      <c r="E736" s="214"/>
      <c r="F736" s="214"/>
      <c r="G736" s="214"/>
      <c r="H736" s="214"/>
      <c r="I736" s="214"/>
    </row>
    <row r="737" spans="1:9" x14ac:dyDescent="0.25">
      <c r="A737" s="214"/>
      <c r="B737" s="214"/>
      <c r="C737" s="214"/>
      <c r="D737" s="214"/>
      <c r="E737" s="214"/>
      <c r="F737" s="214"/>
      <c r="G737" s="214"/>
      <c r="H737" s="214"/>
      <c r="I737" s="214"/>
    </row>
    <row r="738" spans="1:9" x14ac:dyDescent="0.25">
      <c r="A738" s="214"/>
      <c r="B738" s="214"/>
      <c r="C738" s="214"/>
      <c r="D738" s="214"/>
      <c r="E738" s="214"/>
      <c r="F738" s="214"/>
      <c r="G738" s="214"/>
      <c r="H738" s="214"/>
      <c r="I738" s="214"/>
    </row>
    <row r="739" spans="1:9" x14ac:dyDescent="0.25">
      <c r="A739" s="214"/>
      <c r="B739" s="214"/>
      <c r="C739" s="214"/>
      <c r="D739" s="214"/>
      <c r="E739" s="214"/>
      <c r="F739" s="214"/>
      <c r="G739" s="214"/>
      <c r="H739" s="214"/>
      <c r="I739" s="214"/>
    </row>
    <row r="740" spans="1:9" x14ac:dyDescent="0.25">
      <c r="A740" s="214"/>
      <c r="B740" s="214"/>
      <c r="C740" s="214"/>
      <c r="D740" s="214"/>
      <c r="E740" s="214"/>
      <c r="F740" s="214"/>
      <c r="G740" s="214"/>
      <c r="H740" s="214"/>
      <c r="I740" s="214"/>
    </row>
    <row r="741" spans="1:9" x14ac:dyDescent="0.25">
      <c r="A741" s="214"/>
      <c r="B741" s="214"/>
      <c r="C741" s="214"/>
      <c r="D741" s="214"/>
      <c r="E741" s="214"/>
      <c r="F741" s="214"/>
      <c r="G741" s="214"/>
      <c r="H741" s="214"/>
      <c r="I741" s="214"/>
    </row>
    <row r="742" spans="1:9" x14ac:dyDescent="0.25">
      <c r="A742" s="214"/>
      <c r="B742" s="214"/>
      <c r="C742" s="214"/>
      <c r="D742" s="214"/>
      <c r="E742" s="214"/>
      <c r="F742" s="214"/>
      <c r="G742" s="214"/>
      <c r="H742" s="214"/>
      <c r="I742" s="214"/>
    </row>
    <row r="743" spans="1:9" x14ac:dyDescent="0.25">
      <c r="A743" s="214"/>
      <c r="B743" s="214"/>
      <c r="C743" s="214"/>
      <c r="D743" s="214"/>
      <c r="E743" s="214"/>
      <c r="F743" s="214"/>
      <c r="G743" s="214"/>
      <c r="H743" s="214"/>
      <c r="I743" s="214"/>
    </row>
    <row r="744" spans="1:9" x14ac:dyDescent="0.25">
      <c r="A744" s="214"/>
      <c r="B744" s="214"/>
      <c r="C744" s="214"/>
      <c r="D744" s="214"/>
      <c r="E744" s="214"/>
      <c r="F744" s="214"/>
      <c r="G744" s="214"/>
      <c r="H744" s="214"/>
      <c r="I744" s="214"/>
    </row>
    <row r="745" spans="1:9" x14ac:dyDescent="0.25">
      <c r="A745" s="214"/>
      <c r="B745" s="214"/>
      <c r="C745" s="214"/>
      <c r="D745" s="214"/>
      <c r="E745" s="214"/>
      <c r="F745" s="214"/>
      <c r="G745" s="214"/>
      <c r="H745" s="214"/>
      <c r="I745" s="214"/>
    </row>
    <row r="746" spans="1:9" x14ac:dyDescent="0.25">
      <c r="A746" s="214"/>
      <c r="B746" s="214"/>
      <c r="C746" s="214"/>
      <c r="D746" s="214"/>
      <c r="E746" s="214"/>
      <c r="F746" s="214"/>
      <c r="G746" s="214"/>
      <c r="H746" s="214"/>
      <c r="I746" s="214"/>
    </row>
    <row r="747" spans="1:9" x14ac:dyDescent="0.25">
      <c r="A747" s="214"/>
      <c r="B747" s="214"/>
      <c r="C747" s="214"/>
      <c r="D747" s="214"/>
      <c r="E747" s="214"/>
      <c r="F747" s="214"/>
      <c r="G747" s="214"/>
      <c r="H747" s="214"/>
      <c r="I747" s="214"/>
    </row>
    <row r="748" spans="1:9" x14ac:dyDescent="0.25">
      <c r="A748" s="214"/>
      <c r="B748" s="214"/>
      <c r="C748" s="214"/>
      <c r="D748" s="214"/>
      <c r="E748" s="214"/>
      <c r="F748" s="214"/>
      <c r="G748" s="214"/>
      <c r="H748" s="214"/>
      <c r="I748" s="214"/>
    </row>
    <row r="749" spans="1:9" x14ac:dyDescent="0.25">
      <c r="A749" s="214"/>
      <c r="B749" s="214"/>
      <c r="C749" s="214"/>
      <c r="D749" s="214"/>
      <c r="E749" s="214"/>
      <c r="F749" s="214"/>
      <c r="G749" s="214"/>
      <c r="H749" s="214"/>
      <c r="I749" s="214"/>
    </row>
    <row r="750" spans="1:9" x14ac:dyDescent="0.25">
      <c r="A750" s="214"/>
      <c r="B750" s="214"/>
      <c r="C750" s="214"/>
      <c r="D750" s="214"/>
      <c r="E750" s="214"/>
      <c r="F750" s="214"/>
      <c r="G750" s="214"/>
      <c r="H750" s="214"/>
      <c r="I750" s="214"/>
    </row>
    <row r="751" spans="1:9" x14ac:dyDescent="0.25">
      <c r="A751" s="214"/>
      <c r="B751" s="214"/>
      <c r="C751" s="214"/>
      <c r="D751" s="214"/>
      <c r="E751" s="214"/>
      <c r="F751" s="214"/>
      <c r="G751" s="214"/>
      <c r="H751" s="214"/>
      <c r="I751" s="214"/>
    </row>
    <row r="752" spans="1:9" x14ac:dyDescent="0.25">
      <c r="A752" s="214"/>
      <c r="B752" s="214"/>
      <c r="C752" s="214"/>
      <c r="D752" s="214"/>
      <c r="E752" s="214"/>
      <c r="F752" s="214"/>
      <c r="G752" s="214"/>
      <c r="H752" s="214"/>
      <c r="I752" s="214"/>
    </row>
    <row r="753" spans="1:9" x14ac:dyDescent="0.25">
      <c r="A753" s="214"/>
      <c r="B753" s="214"/>
      <c r="C753" s="214"/>
      <c r="D753" s="214"/>
      <c r="E753" s="214"/>
      <c r="F753" s="214"/>
      <c r="G753" s="214"/>
      <c r="H753" s="214"/>
      <c r="I753" s="214"/>
    </row>
    <row r="754" spans="1:9" x14ac:dyDescent="0.25">
      <c r="A754" s="214"/>
      <c r="B754" s="214"/>
      <c r="C754" s="214"/>
      <c r="D754" s="214"/>
      <c r="E754" s="214"/>
      <c r="F754" s="214"/>
      <c r="G754" s="214"/>
      <c r="H754" s="214"/>
      <c r="I754" s="214"/>
    </row>
    <row r="755" spans="1:9" x14ac:dyDescent="0.25">
      <c r="A755" s="214"/>
      <c r="B755" s="214"/>
      <c r="C755" s="214"/>
      <c r="D755" s="214"/>
      <c r="E755" s="214"/>
      <c r="F755" s="214"/>
      <c r="G755" s="214"/>
      <c r="H755" s="214"/>
      <c r="I755" s="214"/>
    </row>
    <row r="756" spans="1:9" x14ac:dyDescent="0.25">
      <c r="A756" s="214"/>
      <c r="B756" s="214"/>
      <c r="C756" s="214"/>
      <c r="D756" s="214"/>
      <c r="E756" s="214"/>
      <c r="F756" s="214"/>
      <c r="G756" s="214"/>
      <c r="H756" s="214"/>
      <c r="I756" s="214"/>
    </row>
    <row r="757" spans="1:9" x14ac:dyDescent="0.25">
      <c r="A757" s="214"/>
      <c r="B757" s="214"/>
      <c r="C757" s="214"/>
      <c r="D757" s="214"/>
      <c r="E757" s="214"/>
      <c r="F757" s="214"/>
      <c r="G757" s="214"/>
      <c r="H757" s="214"/>
      <c r="I757" s="214"/>
    </row>
    <row r="758" spans="1:9" x14ac:dyDescent="0.25">
      <c r="A758" s="214"/>
      <c r="B758" s="214"/>
      <c r="C758" s="214"/>
      <c r="D758" s="214"/>
      <c r="E758" s="214"/>
      <c r="F758" s="214"/>
      <c r="G758" s="214"/>
      <c r="H758" s="214"/>
      <c r="I758" s="214"/>
    </row>
    <row r="759" spans="1:9" x14ac:dyDescent="0.25">
      <c r="A759" s="214"/>
      <c r="B759" s="214"/>
      <c r="C759" s="214"/>
      <c r="D759" s="214"/>
      <c r="E759" s="214"/>
      <c r="F759" s="214"/>
      <c r="G759" s="214"/>
      <c r="H759" s="214"/>
      <c r="I759" s="214"/>
    </row>
    <row r="760" spans="1:9" x14ac:dyDescent="0.25">
      <c r="A760" s="214"/>
      <c r="B760" s="214"/>
      <c r="C760" s="214"/>
      <c r="D760" s="214"/>
      <c r="E760" s="214"/>
      <c r="F760" s="214"/>
      <c r="G760" s="214"/>
      <c r="H760" s="214"/>
      <c r="I760" s="214"/>
    </row>
    <row r="761" spans="1:9" x14ac:dyDescent="0.25">
      <c r="A761" s="214"/>
      <c r="B761" s="214"/>
      <c r="C761" s="214"/>
      <c r="D761" s="214"/>
      <c r="E761" s="214"/>
      <c r="F761" s="214"/>
      <c r="G761" s="214"/>
      <c r="H761" s="214"/>
      <c r="I761" s="214"/>
    </row>
    <row r="762" spans="1:9" x14ac:dyDescent="0.25">
      <c r="A762" s="214"/>
      <c r="B762" s="214"/>
      <c r="C762" s="214"/>
      <c r="D762" s="214"/>
      <c r="E762" s="214"/>
      <c r="F762" s="214"/>
      <c r="G762" s="214"/>
      <c r="H762" s="214"/>
      <c r="I762" s="214"/>
    </row>
    <row r="763" spans="1:9" x14ac:dyDescent="0.25">
      <c r="A763" s="214"/>
      <c r="B763" s="214"/>
      <c r="C763" s="214"/>
      <c r="D763" s="214"/>
      <c r="E763" s="214"/>
      <c r="F763" s="214"/>
      <c r="G763" s="214"/>
      <c r="H763" s="214"/>
      <c r="I763" s="214"/>
    </row>
    <row r="764" spans="1:9" x14ac:dyDescent="0.25">
      <c r="A764" s="214"/>
      <c r="B764" s="214"/>
      <c r="C764" s="214"/>
      <c r="D764" s="214"/>
      <c r="E764" s="214"/>
      <c r="F764" s="214"/>
      <c r="G764" s="214"/>
      <c r="H764" s="214"/>
      <c r="I764" s="214"/>
    </row>
    <row r="765" spans="1:9" x14ac:dyDescent="0.25">
      <c r="A765" s="214"/>
      <c r="B765" s="214"/>
      <c r="C765" s="214"/>
      <c r="D765" s="214"/>
      <c r="E765" s="214"/>
      <c r="F765" s="214"/>
      <c r="G765" s="214"/>
      <c r="H765" s="214"/>
      <c r="I765" s="214"/>
    </row>
    <row r="766" spans="1:9" x14ac:dyDescent="0.25">
      <c r="A766" s="214"/>
      <c r="B766" s="214"/>
      <c r="C766" s="214"/>
      <c r="D766" s="214"/>
      <c r="E766" s="214"/>
      <c r="F766" s="214"/>
      <c r="G766" s="214"/>
      <c r="H766" s="214"/>
      <c r="I766" s="214"/>
    </row>
    <row r="767" spans="1:9" x14ac:dyDescent="0.25">
      <c r="A767" s="214"/>
      <c r="B767" s="214"/>
      <c r="C767" s="214"/>
      <c r="D767" s="214"/>
      <c r="E767" s="214"/>
      <c r="F767" s="214"/>
      <c r="G767" s="214"/>
      <c r="H767" s="214"/>
      <c r="I767" s="214"/>
    </row>
    <row r="768" spans="1:9" x14ac:dyDescent="0.25">
      <c r="A768" s="214"/>
      <c r="B768" s="214"/>
      <c r="C768" s="214"/>
      <c r="D768" s="214"/>
      <c r="E768" s="214"/>
      <c r="F768" s="214"/>
      <c r="G768" s="214"/>
      <c r="H768" s="214"/>
      <c r="I768" s="214"/>
    </row>
    <row r="769" spans="1:9" x14ac:dyDescent="0.25">
      <c r="A769" s="214"/>
      <c r="B769" s="214"/>
      <c r="C769" s="214"/>
      <c r="D769" s="214"/>
      <c r="E769" s="214"/>
      <c r="F769" s="214"/>
      <c r="G769" s="214"/>
      <c r="H769" s="214"/>
      <c r="I769" s="214"/>
    </row>
    <row r="770" spans="1:9" x14ac:dyDescent="0.25">
      <c r="A770" s="214"/>
      <c r="B770" s="214"/>
      <c r="C770" s="214"/>
      <c r="D770" s="214"/>
      <c r="E770" s="214"/>
      <c r="F770" s="214"/>
      <c r="G770" s="214"/>
      <c r="H770" s="214"/>
      <c r="I770" s="214"/>
    </row>
    <row r="771" spans="1:9" x14ac:dyDescent="0.25">
      <c r="A771" s="214"/>
      <c r="B771" s="214"/>
      <c r="C771" s="214"/>
      <c r="D771" s="214"/>
      <c r="E771" s="214"/>
      <c r="F771" s="214"/>
      <c r="G771" s="214"/>
      <c r="H771" s="214"/>
      <c r="I771" s="214"/>
    </row>
    <row r="772" spans="1:9" x14ac:dyDescent="0.25">
      <c r="A772" s="214"/>
      <c r="B772" s="214"/>
      <c r="C772" s="214"/>
      <c r="D772" s="214"/>
      <c r="E772" s="214"/>
      <c r="F772" s="214"/>
      <c r="G772" s="214"/>
      <c r="H772" s="214"/>
      <c r="I772" s="214"/>
    </row>
    <row r="773" spans="1:9" x14ac:dyDescent="0.25">
      <c r="A773" s="214"/>
      <c r="B773" s="214"/>
      <c r="C773" s="214"/>
      <c r="D773" s="214"/>
      <c r="E773" s="214"/>
      <c r="F773" s="214"/>
      <c r="G773" s="214"/>
      <c r="H773" s="214"/>
      <c r="I773" s="214"/>
    </row>
    <row r="774" spans="1:9" x14ac:dyDescent="0.25">
      <c r="A774" s="214"/>
      <c r="B774" s="214"/>
      <c r="C774" s="214"/>
      <c r="D774" s="214"/>
      <c r="E774" s="214"/>
      <c r="F774" s="214"/>
      <c r="G774" s="214"/>
      <c r="H774" s="214"/>
      <c r="I774" s="214"/>
    </row>
    <row r="775" spans="1:9" x14ac:dyDescent="0.25">
      <c r="A775" s="214"/>
      <c r="B775" s="214"/>
      <c r="C775" s="214"/>
      <c r="D775" s="214"/>
      <c r="E775" s="214"/>
      <c r="F775" s="214"/>
      <c r="G775" s="214"/>
      <c r="H775" s="214"/>
      <c r="I775" s="214"/>
    </row>
    <row r="776" spans="1:9" x14ac:dyDescent="0.25">
      <c r="A776" s="214"/>
      <c r="B776" s="214"/>
      <c r="C776" s="214"/>
      <c r="D776" s="214"/>
      <c r="E776" s="214"/>
      <c r="F776" s="214"/>
      <c r="G776" s="214"/>
      <c r="H776" s="214"/>
      <c r="I776" s="214"/>
    </row>
    <row r="777" spans="1:9" x14ac:dyDescent="0.25">
      <c r="A777" s="214"/>
      <c r="B777" s="214"/>
      <c r="C777" s="214"/>
      <c r="D777" s="214"/>
      <c r="E777" s="214"/>
      <c r="F777" s="214"/>
      <c r="G777" s="214"/>
      <c r="H777" s="214"/>
      <c r="I777" s="214"/>
    </row>
    <row r="778" spans="1:9" x14ac:dyDescent="0.25">
      <c r="A778" s="214"/>
      <c r="B778" s="214"/>
      <c r="C778" s="214"/>
      <c r="D778" s="214"/>
      <c r="E778" s="214"/>
      <c r="F778" s="214"/>
      <c r="G778" s="214"/>
      <c r="H778" s="214"/>
      <c r="I778" s="214"/>
    </row>
    <row r="779" spans="1:9" x14ac:dyDescent="0.25">
      <c r="A779" s="214"/>
      <c r="B779" s="214"/>
      <c r="C779" s="214"/>
      <c r="D779" s="214"/>
      <c r="E779" s="214"/>
      <c r="F779" s="214"/>
      <c r="G779" s="214"/>
      <c r="H779" s="214"/>
      <c r="I779" s="214"/>
    </row>
    <row r="780" spans="1:9" x14ac:dyDescent="0.25">
      <c r="A780" s="214"/>
      <c r="B780" s="214"/>
      <c r="C780" s="214"/>
      <c r="D780" s="214"/>
      <c r="E780" s="214"/>
      <c r="F780" s="214"/>
      <c r="G780" s="214"/>
      <c r="H780" s="214"/>
      <c r="I780" s="214"/>
    </row>
    <row r="781" spans="1:9" x14ac:dyDescent="0.25">
      <c r="A781" s="214"/>
      <c r="B781" s="214"/>
      <c r="C781" s="214"/>
      <c r="D781" s="214"/>
      <c r="E781" s="214"/>
      <c r="F781" s="214"/>
      <c r="G781" s="214"/>
      <c r="H781" s="214"/>
      <c r="I781" s="214"/>
    </row>
    <row r="782" spans="1:9" x14ac:dyDescent="0.25">
      <c r="A782" s="214"/>
      <c r="B782" s="214"/>
      <c r="C782" s="214"/>
      <c r="D782" s="214"/>
      <c r="E782" s="214"/>
      <c r="F782" s="214"/>
      <c r="G782" s="214"/>
      <c r="H782" s="214"/>
      <c r="I782" s="214"/>
    </row>
    <row r="783" spans="1:9" x14ac:dyDescent="0.25">
      <c r="A783" s="214"/>
      <c r="B783" s="214"/>
      <c r="C783" s="214"/>
      <c r="D783" s="214"/>
      <c r="E783" s="214"/>
      <c r="F783" s="214"/>
      <c r="G783" s="214"/>
      <c r="H783" s="214"/>
      <c r="I783" s="214"/>
    </row>
    <row r="784" spans="1:9" x14ac:dyDescent="0.25">
      <c r="A784" s="214"/>
      <c r="B784" s="214"/>
      <c r="C784" s="214"/>
      <c r="D784" s="214"/>
      <c r="E784" s="214"/>
      <c r="F784" s="214"/>
      <c r="G784" s="214"/>
      <c r="H784" s="214"/>
      <c r="I784" s="214"/>
    </row>
    <row r="785" spans="1:9" x14ac:dyDescent="0.25">
      <c r="A785" s="214"/>
      <c r="B785" s="214"/>
      <c r="C785" s="214"/>
      <c r="D785" s="214"/>
      <c r="E785" s="214"/>
      <c r="F785" s="214"/>
      <c r="G785" s="214"/>
      <c r="H785" s="214"/>
      <c r="I785" s="214"/>
    </row>
    <row r="786" spans="1:9" x14ac:dyDescent="0.25">
      <c r="A786" s="214"/>
      <c r="B786" s="214"/>
      <c r="C786" s="214"/>
      <c r="D786" s="214"/>
      <c r="E786" s="214"/>
      <c r="F786" s="214"/>
      <c r="G786" s="214"/>
      <c r="H786" s="214"/>
      <c r="I786" s="214"/>
    </row>
    <row r="787" spans="1:9" x14ac:dyDescent="0.25">
      <c r="A787" s="214"/>
      <c r="B787" s="214"/>
      <c r="C787" s="214"/>
      <c r="D787" s="214"/>
      <c r="E787" s="214"/>
      <c r="F787" s="214"/>
      <c r="G787" s="214"/>
      <c r="H787" s="214"/>
      <c r="I787" s="214"/>
    </row>
    <row r="788" spans="1:9" x14ac:dyDescent="0.25">
      <c r="A788" s="214"/>
      <c r="B788" s="214"/>
      <c r="C788" s="214"/>
      <c r="D788" s="214"/>
      <c r="E788" s="214"/>
      <c r="F788" s="214"/>
      <c r="G788" s="214"/>
      <c r="H788" s="214"/>
      <c r="I788" s="214"/>
    </row>
    <row r="789" spans="1:9" x14ac:dyDescent="0.25">
      <c r="A789" s="214"/>
      <c r="B789" s="214"/>
      <c r="C789" s="214"/>
      <c r="D789" s="214"/>
      <c r="E789" s="214"/>
      <c r="F789" s="214"/>
      <c r="G789" s="214"/>
      <c r="H789" s="214"/>
      <c r="I789" s="214"/>
    </row>
    <row r="790" spans="1:9" x14ac:dyDescent="0.25">
      <c r="A790" s="214"/>
      <c r="B790" s="214"/>
      <c r="C790" s="214"/>
      <c r="D790" s="214"/>
      <c r="E790" s="214"/>
      <c r="F790" s="214"/>
      <c r="G790" s="214"/>
      <c r="H790" s="214"/>
      <c r="I790" s="214"/>
    </row>
    <row r="791" spans="1:9" x14ac:dyDescent="0.25">
      <c r="A791" s="214"/>
      <c r="B791" s="214"/>
      <c r="C791" s="214"/>
      <c r="D791" s="214"/>
      <c r="E791" s="214"/>
      <c r="F791" s="214"/>
      <c r="G791" s="214"/>
      <c r="H791" s="214"/>
      <c r="I791" s="214"/>
    </row>
    <row r="792" spans="1:9" x14ac:dyDescent="0.25">
      <c r="A792" s="214"/>
      <c r="B792" s="214"/>
      <c r="C792" s="214"/>
      <c r="D792" s="214"/>
      <c r="E792" s="214"/>
      <c r="F792" s="214"/>
      <c r="G792" s="214"/>
      <c r="H792" s="214"/>
      <c r="I792" s="214"/>
    </row>
    <row r="793" spans="1:9" x14ac:dyDescent="0.25">
      <c r="A793" s="214"/>
      <c r="B793" s="214"/>
      <c r="C793" s="214"/>
      <c r="D793" s="214"/>
      <c r="E793" s="214"/>
      <c r="F793" s="214"/>
      <c r="G793" s="214"/>
      <c r="H793" s="214"/>
      <c r="I793" s="214"/>
    </row>
    <row r="794" spans="1:9" x14ac:dyDescent="0.25">
      <c r="A794" s="214"/>
      <c r="B794" s="214"/>
      <c r="C794" s="214"/>
      <c r="D794" s="214"/>
      <c r="E794" s="214"/>
      <c r="F794" s="214"/>
      <c r="G794" s="214"/>
      <c r="H794" s="214"/>
      <c r="I794" s="214"/>
    </row>
    <row r="795" spans="1:9" x14ac:dyDescent="0.25">
      <c r="A795" s="214"/>
      <c r="B795" s="214"/>
      <c r="C795" s="214"/>
      <c r="D795" s="214"/>
      <c r="E795" s="214"/>
      <c r="F795" s="214"/>
      <c r="G795" s="214"/>
      <c r="H795" s="214"/>
      <c r="I795" s="214"/>
    </row>
    <row r="796" spans="1:9" x14ac:dyDescent="0.25">
      <c r="A796" s="214"/>
      <c r="B796" s="214"/>
      <c r="C796" s="214"/>
      <c r="D796" s="214"/>
      <c r="E796" s="214"/>
      <c r="F796" s="214"/>
      <c r="G796" s="214"/>
      <c r="H796" s="214"/>
      <c r="I796" s="214"/>
    </row>
    <row r="797" spans="1:9" x14ac:dyDescent="0.25">
      <c r="A797" s="214"/>
      <c r="B797" s="214"/>
      <c r="C797" s="214"/>
      <c r="D797" s="214"/>
      <c r="E797" s="214"/>
      <c r="F797" s="214"/>
      <c r="G797" s="214"/>
      <c r="H797" s="214"/>
      <c r="I797" s="214"/>
    </row>
    <row r="798" spans="1:9" x14ac:dyDescent="0.25">
      <c r="A798" s="214"/>
      <c r="B798" s="214"/>
      <c r="C798" s="214"/>
      <c r="D798" s="214"/>
      <c r="E798" s="214"/>
      <c r="F798" s="214"/>
      <c r="G798" s="214"/>
      <c r="H798" s="214"/>
      <c r="I798" s="214"/>
    </row>
    <row r="799" spans="1:9" x14ac:dyDescent="0.25">
      <c r="A799" s="214"/>
      <c r="B799" s="214"/>
      <c r="C799" s="214"/>
      <c r="D799" s="214"/>
      <c r="E799" s="214"/>
      <c r="F799" s="214"/>
      <c r="G799" s="214"/>
      <c r="H799" s="214"/>
      <c r="I799" s="214"/>
    </row>
    <row r="800" spans="1:9" x14ac:dyDescent="0.25">
      <c r="A800" s="214"/>
      <c r="B800" s="214"/>
      <c r="C800" s="214"/>
      <c r="D800" s="214"/>
      <c r="E800" s="214"/>
      <c r="F800" s="214"/>
      <c r="G800" s="214"/>
      <c r="H800" s="214"/>
      <c r="I800" s="214"/>
    </row>
    <row r="801" spans="1:9" x14ac:dyDescent="0.25">
      <c r="A801" s="214"/>
      <c r="B801" s="214"/>
      <c r="C801" s="214"/>
      <c r="D801" s="214"/>
      <c r="E801" s="214"/>
      <c r="F801" s="214"/>
      <c r="G801" s="214"/>
      <c r="H801" s="214"/>
      <c r="I801" s="214"/>
    </row>
    <row r="802" spans="1:9" x14ac:dyDescent="0.25">
      <c r="A802" s="214"/>
      <c r="B802" s="214"/>
      <c r="C802" s="214"/>
      <c r="D802" s="214"/>
      <c r="E802" s="214"/>
      <c r="F802" s="214"/>
      <c r="G802" s="214"/>
      <c r="H802" s="214"/>
      <c r="I802" s="214"/>
    </row>
    <row r="803" spans="1:9" x14ac:dyDescent="0.25">
      <c r="A803" s="214"/>
      <c r="B803" s="214"/>
      <c r="C803" s="214"/>
      <c r="D803" s="214"/>
      <c r="E803" s="214"/>
      <c r="F803" s="214"/>
      <c r="G803" s="214"/>
      <c r="H803" s="214"/>
      <c r="I803" s="214"/>
    </row>
    <row r="804" spans="1:9" x14ac:dyDescent="0.25">
      <c r="A804" s="214"/>
      <c r="B804" s="214"/>
      <c r="C804" s="214"/>
      <c r="D804" s="214"/>
      <c r="E804" s="214"/>
      <c r="F804" s="214"/>
      <c r="G804" s="214"/>
      <c r="H804" s="214"/>
      <c r="I804" s="214"/>
    </row>
    <row r="805" spans="1:9" x14ac:dyDescent="0.25">
      <c r="A805" s="214"/>
      <c r="B805" s="214"/>
      <c r="C805" s="214"/>
      <c r="D805" s="214"/>
      <c r="E805" s="214"/>
      <c r="F805" s="214"/>
      <c r="G805" s="214"/>
      <c r="H805" s="214"/>
      <c r="I805" s="214"/>
    </row>
    <row r="806" spans="1:9" x14ac:dyDescent="0.25">
      <c r="A806" s="214"/>
      <c r="B806" s="214"/>
      <c r="C806" s="214"/>
      <c r="D806" s="214"/>
      <c r="E806" s="214"/>
      <c r="F806" s="214"/>
      <c r="G806" s="214"/>
      <c r="H806" s="214"/>
      <c r="I806" s="214"/>
    </row>
    <row r="807" spans="1:9" x14ac:dyDescent="0.25">
      <c r="A807" s="214"/>
      <c r="B807" s="214"/>
      <c r="C807" s="214"/>
      <c r="D807" s="214"/>
      <c r="E807" s="214"/>
      <c r="F807" s="214"/>
      <c r="G807" s="214"/>
      <c r="H807" s="214"/>
      <c r="I807" s="214"/>
    </row>
    <row r="808" spans="1:9" x14ac:dyDescent="0.25">
      <c r="A808" s="214"/>
      <c r="B808" s="214"/>
      <c r="C808" s="214"/>
      <c r="D808" s="214"/>
      <c r="E808" s="214"/>
      <c r="F808" s="214"/>
      <c r="G808" s="214"/>
      <c r="H808" s="214"/>
      <c r="I808" s="214"/>
    </row>
    <row r="809" spans="1:9" x14ac:dyDescent="0.25">
      <c r="A809" s="214"/>
      <c r="B809" s="214"/>
      <c r="C809" s="214"/>
      <c r="D809" s="214"/>
      <c r="E809" s="214"/>
      <c r="F809" s="214"/>
      <c r="G809" s="214"/>
      <c r="H809" s="214"/>
      <c r="I809" s="214"/>
    </row>
    <row r="810" spans="1:9" x14ac:dyDescent="0.25">
      <c r="A810" s="214"/>
      <c r="B810" s="214"/>
      <c r="C810" s="214"/>
      <c r="D810" s="214"/>
      <c r="E810" s="214"/>
      <c r="F810" s="214"/>
      <c r="G810" s="214"/>
      <c r="H810" s="214"/>
      <c r="I810" s="214"/>
    </row>
    <row r="811" spans="1:9" x14ac:dyDescent="0.25">
      <c r="A811" s="214"/>
      <c r="B811" s="214"/>
      <c r="C811" s="214"/>
      <c r="D811" s="214"/>
      <c r="E811" s="214"/>
      <c r="F811" s="214"/>
      <c r="G811" s="214"/>
      <c r="H811" s="214"/>
      <c r="I811" s="214"/>
    </row>
    <row r="812" spans="1:9" x14ac:dyDescent="0.25">
      <c r="A812" s="214"/>
      <c r="B812" s="214"/>
      <c r="C812" s="214"/>
      <c r="D812" s="214"/>
      <c r="E812" s="214"/>
      <c r="F812" s="214"/>
      <c r="G812" s="214"/>
      <c r="H812" s="214"/>
      <c r="I812" s="214"/>
    </row>
    <row r="813" spans="1:9" x14ac:dyDescent="0.25">
      <c r="A813" s="214"/>
      <c r="B813" s="214"/>
      <c r="C813" s="214"/>
      <c r="D813" s="214"/>
      <c r="E813" s="214"/>
      <c r="F813" s="214"/>
      <c r="G813" s="214"/>
      <c r="H813" s="214"/>
      <c r="I813" s="214"/>
    </row>
    <row r="814" spans="1:9" x14ac:dyDescent="0.25">
      <c r="A814" s="214"/>
      <c r="B814" s="214"/>
      <c r="C814" s="214"/>
      <c r="D814" s="214"/>
      <c r="E814" s="214"/>
      <c r="F814" s="214"/>
      <c r="G814" s="214"/>
      <c r="H814" s="214"/>
      <c r="I814" s="214"/>
    </row>
    <row r="815" spans="1:9" x14ac:dyDescent="0.25">
      <c r="A815" s="214"/>
      <c r="B815" s="214"/>
      <c r="C815" s="214"/>
      <c r="D815" s="214"/>
      <c r="E815" s="214"/>
      <c r="F815" s="214"/>
      <c r="G815" s="214"/>
      <c r="H815" s="214"/>
      <c r="I815" s="214"/>
    </row>
    <row r="816" spans="1:9" x14ac:dyDescent="0.25">
      <c r="A816" s="214"/>
      <c r="B816" s="214"/>
      <c r="C816" s="214"/>
      <c r="D816" s="214"/>
      <c r="E816" s="214"/>
      <c r="F816" s="214"/>
      <c r="G816" s="214"/>
      <c r="H816" s="214"/>
      <c r="I816" s="214"/>
    </row>
    <row r="817" spans="1:9" x14ac:dyDescent="0.25">
      <c r="A817" s="214"/>
      <c r="B817" s="214"/>
      <c r="C817" s="214"/>
      <c r="D817" s="214"/>
      <c r="E817" s="214"/>
      <c r="F817" s="214"/>
      <c r="G817" s="214"/>
      <c r="H817" s="214"/>
      <c r="I817" s="214"/>
    </row>
    <row r="818" spans="1:9" x14ac:dyDescent="0.25">
      <c r="A818" s="214"/>
      <c r="B818" s="214"/>
      <c r="C818" s="214"/>
      <c r="D818" s="214"/>
      <c r="E818" s="214"/>
      <c r="F818" s="214"/>
      <c r="G818" s="214"/>
      <c r="H818" s="214"/>
      <c r="I818" s="214"/>
    </row>
    <row r="819" spans="1:9" x14ac:dyDescent="0.25">
      <c r="A819" s="214"/>
      <c r="B819" s="214"/>
      <c r="C819" s="214"/>
      <c r="D819" s="214"/>
      <c r="E819" s="214"/>
      <c r="F819" s="214"/>
      <c r="G819" s="214"/>
      <c r="H819" s="214"/>
      <c r="I819" s="214"/>
    </row>
    <row r="820" spans="1:9" x14ac:dyDescent="0.25">
      <c r="A820" s="214"/>
      <c r="B820" s="214"/>
      <c r="C820" s="214"/>
      <c r="D820" s="214"/>
      <c r="E820" s="214"/>
      <c r="F820" s="214"/>
      <c r="G820" s="214"/>
      <c r="H820" s="214"/>
      <c r="I820" s="214"/>
    </row>
    <row r="821" spans="1:9" x14ac:dyDescent="0.25">
      <c r="A821" s="214"/>
      <c r="B821" s="214"/>
      <c r="C821" s="214"/>
      <c r="D821" s="214"/>
      <c r="E821" s="214"/>
      <c r="F821" s="214"/>
      <c r="G821" s="214"/>
      <c r="H821" s="214"/>
      <c r="I821" s="214"/>
    </row>
    <row r="822" spans="1:9" x14ac:dyDescent="0.25">
      <c r="A822" s="214"/>
      <c r="B822" s="214"/>
      <c r="C822" s="214"/>
      <c r="D822" s="214"/>
      <c r="E822" s="214"/>
      <c r="F822" s="214"/>
      <c r="G822" s="214"/>
      <c r="H822" s="214"/>
      <c r="I822" s="214"/>
    </row>
    <row r="823" spans="1:9" x14ac:dyDescent="0.25">
      <c r="A823" s="214"/>
      <c r="B823" s="214"/>
      <c r="C823" s="214"/>
      <c r="D823" s="214"/>
      <c r="E823" s="214"/>
      <c r="F823" s="214"/>
      <c r="G823" s="214"/>
      <c r="H823" s="214"/>
      <c r="I823" s="214"/>
    </row>
    <row r="824" spans="1:9" x14ac:dyDescent="0.25">
      <c r="A824" s="214"/>
      <c r="B824" s="214"/>
      <c r="C824" s="214"/>
      <c r="D824" s="214"/>
      <c r="E824" s="214"/>
      <c r="F824" s="214"/>
      <c r="G824" s="214"/>
      <c r="H824" s="214"/>
      <c r="I824" s="214"/>
    </row>
    <row r="825" spans="1:9" x14ac:dyDescent="0.25">
      <c r="A825" s="214"/>
      <c r="B825" s="214"/>
      <c r="C825" s="214"/>
      <c r="D825" s="214"/>
      <c r="E825" s="214"/>
      <c r="F825" s="214"/>
      <c r="G825" s="214"/>
      <c r="H825" s="214"/>
      <c r="I825" s="214"/>
    </row>
    <row r="826" spans="1:9" x14ac:dyDescent="0.25">
      <c r="A826" s="214"/>
      <c r="B826" s="214"/>
      <c r="C826" s="214"/>
      <c r="D826" s="214"/>
      <c r="E826" s="214"/>
      <c r="F826" s="214"/>
      <c r="G826" s="214"/>
      <c r="H826" s="214"/>
      <c r="I826" s="214"/>
    </row>
    <row r="827" spans="1:9" x14ac:dyDescent="0.25">
      <c r="A827" s="214"/>
      <c r="B827" s="214"/>
      <c r="C827" s="214"/>
      <c r="D827" s="214"/>
      <c r="E827" s="214"/>
      <c r="F827" s="214"/>
      <c r="G827" s="214"/>
      <c r="H827" s="214"/>
      <c r="I827" s="214"/>
    </row>
    <row r="828" spans="1:9" x14ac:dyDescent="0.25">
      <c r="A828" s="214"/>
      <c r="B828" s="214"/>
      <c r="C828" s="214"/>
      <c r="D828" s="214"/>
      <c r="E828" s="214"/>
      <c r="F828" s="214"/>
      <c r="G828" s="214"/>
      <c r="H828" s="214"/>
      <c r="I828" s="214"/>
    </row>
    <row r="829" spans="1:9" x14ac:dyDescent="0.25">
      <c r="A829" s="214"/>
      <c r="B829" s="214"/>
      <c r="C829" s="214"/>
      <c r="D829" s="214"/>
      <c r="E829" s="214"/>
      <c r="F829" s="214"/>
      <c r="G829" s="214"/>
      <c r="H829" s="214"/>
      <c r="I829" s="214"/>
    </row>
    <row r="830" spans="1:9" x14ac:dyDescent="0.25">
      <c r="A830" s="214"/>
      <c r="B830" s="214"/>
      <c r="C830" s="214"/>
      <c r="D830" s="214"/>
      <c r="E830" s="214"/>
      <c r="F830" s="214"/>
      <c r="G830" s="214"/>
      <c r="H830" s="214"/>
      <c r="I830" s="214"/>
    </row>
    <row r="831" spans="1:9" x14ac:dyDescent="0.25">
      <c r="A831" s="214"/>
      <c r="B831" s="214"/>
      <c r="C831" s="214"/>
      <c r="D831" s="214"/>
      <c r="E831" s="214"/>
      <c r="F831" s="214"/>
      <c r="G831" s="214"/>
      <c r="H831" s="214"/>
      <c r="I831" s="214"/>
    </row>
    <row r="832" spans="1:9" x14ac:dyDescent="0.25">
      <c r="A832" s="214"/>
      <c r="B832" s="214"/>
      <c r="C832" s="214"/>
      <c r="D832" s="214"/>
      <c r="E832" s="214"/>
      <c r="F832" s="214"/>
      <c r="G832" s="214"/>
      <c r="H832" s="214"/>
      <c r="I832" s="214"/>
    </row>
    <row r="833" spans="1:9" x14ac:dyDescent="0.25">
      <c r="A833" s="214"/>
      <c r="B833" s="214"/>
      <c r="C833" s="214"/>
      <c r="D833" s="214"/>
      <c r="E833" s="214"/>
      <c r="F833" s="214"/>
      <c r="G833" s="214"/>
      <c r="H833" s="214"/>
      <c r="I833" s="214"/>
    </row>
    <row r="834" spans="1:9" x14ac:dyDescent="0.25">
      <c r="A834" s="214"/>
      <c r="B834" s="214"/>
      <c r="C834" s="214"/>
      <c r="D834" s="214"/>
      <c r="E834" s="214"/>
      <c r="F834" s="214"/>
      <c r="G834" s="214"/>
      <c r="H834" s="214"/>
      <c r="I834" s="214"/>
    </row>
    <row r="835" spans="1:9" x14ac:dyDescent="0.25">
      <c r="A835" s="214"/>
      <c r="B835" s="214"/>
      <c r="C835" s="214"/>
      <c r="D835" s="214"/>
      <c r="E835" s="214"/>
      <c r="F835" s="214"/>
      <c r="G835" s="214"/>
      <c r="H835" s="214"/>
      <c r="I835" s="214"/>
    </row>
    <row r="836" spans="1:9" x14ac:dyDescent="0.25">
      <c r="A836" s="214"/>
      <c r="B836" s="214"/>
      <c r="C836" s="214"/>
      <c r="D836" s="214"/>
      <c r="E836" s="214"/>
      <c r="F836" s="214"/>
      <c r="G836" s="214"/>
      <c r="H836" s="214"/>
      <c r="I836" s="214"/>
    </row>
    <row r="837" spans="1:9" x14ac:dyDescent="0.25">
      <c r="A837" s="214"/>
      <c r="B837" s="214"/>
      <c r="C837" s="214"/>
      <c r="D837" s="214"/>
      <c r="E837" s="214"/>
      <c r="F837" s="214"/>
      <c r="G837" s="214"/>
      <c r="H837" s="214"/>
      <c r="I837" s="214"/>
    </row>
    <row r="838" spans="1:9" x14ac:dyDescent="0.25">
      <c r="A838" s="214"/>
      <c r="B838" s="214"/>
      <c r="C838" s="214"/>
      <c r="D838" s="214"/>
      <c r="E838" s="214"/>
      <c r="F838" s="214"/>
      <c r="G838" s="214"/>
      <c r="H838" s="214"/>
      <c r="I838" s="214"/>
    </row>
    <row r="839" spans="1:9" x14ac:dyDescent="0.25">
      <c r="A839" s="214"/>
      <c r="B839" s="214"/>
      <c r="C839" s="214"/>
      <c r="D839" s="214"/>
      <c r="E839" s="214"/>
      <c r="F839" s="214"/>
      <c r="G839" s="214"/>
      <c r="H839" s="214"/>
      <c r="I839" s="214"/>
    </row>
    <row r="840" spans="1:9" x14ac:dyDescent="0.25">
      <c r="A840" s="214"/>
      <c r="B840" s="214"/>
      <c r="C840" s="214"/>
      <c r="D840" s="214"/>
      <c r="E840" s="214"/>
      <c r="F840" s="214"/>
      <c r="G840" s="214"/>
      <c r="H840" s="214"/>
      <c r="I840" s="214"/>
    </row>
    <row r="841" spans="1:9" x14ac:dyDescent="0.25">
      <c r="A841" s="214"/>
      <c r="B841" s="214"/>
      <c r="C841" s="214"/>
      <c r="D841" s="214"/>
      <c r="E841" s="214"/>
      <c r="F841" s="214"/>
      <c r="G841" s="214"/>
      <c r="H841" s="214"/>
      <c r="I841" s="214"/>
    </row>
    <row r="842" spans="1:9" x14ac:dyDescent="0.25">
      <c r="A842" s="214"/>
      <c r="B842" s="214"/>
      <c r="C842" s="214"/>
      <c r="D842" s="214"/>
      <c r="E842" s="214"/>
      <c r="F842" s="214"/>
      <c r="G842" s="214"/>
      <c r="H842" s="214"/>
      <c r="I842" s="214"/>
    </row>
    <row r="843" spans="1:9" x14ac:dyDescent="0.25">
      <c r="A843" s="214"/>
      <c r="B843" s="214"/>
      <c r="C843" s="214"/>
      <c r="D843" s="214"/>
      <c r="E843" s="214"/>
      <c r="F843" s="214"/>
      <c r="G843" s="214"/>
      <c r="H843" s="214"/>
      <c r="I843" s="214"/>
    </row>
    <row r="844" spans="1:9" x14ac:dyDescent="0.25">
      <c r="A844" s="214"/>
      <c r="B844" s="214"/>
      <c r="C844" s="214"/>
      <c r="D844" s="214"/>
      <c r="E844" s="214"/>
      <c r="F844" s="214"/>
      <c r="G844" s="214"/>
      <c r="H844" s="214"/>
      <c r="I844" s="214"/>
    </row>
    <row r="845" spans="1:9" x14ac:dyDescent="0.25">
      <c r="A845" s="214"/>
      <c r="B845" s="214"/>
      <c r="C845" s="214"/>
      <c r="D845" s="214"/>
      <c r="E845" s="214"/>
      <c r="F845" s="214"/>
      <c r="G845" s="214"/>
      <c r="H845" s="214"/>
      <c r="I845" s="214"/>
    </row>
    <row r="846" spans="1:9" x14ac:dyDescent="0.25">
      <c r="A846" s="214"/>
      <c r="B846" s="214"/>
      <c r="C846" s="214"/>
      <c r="D846" s="214"/>
      <c r="E846" s="214"/>
      <c r="F846" s="214"/>
      <c r="G846" s="214"/>
      <c r="H846" s="214"/>
      <c r="I846" s="214"/>
    </row>
    <row r="847" spans="1:9" x14ac:dyDescent="0.25">
      <c r="A847" s="214"/>
      <c r="B847" s="214"/>
      <c r="C847" s="214"/>
      <c r="D847" s="214"/>
      <c r="E847" s="214"/>
      <c r="F847" s="214"/>
      <c r="G847" s="214"/>
      <c r="H847" s="214"/>
      <c r="I847" s="214"/>
    </row>
    <row r="848" spans="1:9" x14ac:dyDescent="0.25">
      <c r="A848" s="214"/>
      <c r="B848" s="214"/>
      <c r="C848" s="214"/>
      <c r="D848" s="214"/>
      <c r="E848" s="214"/>
      <c r="F848" s="214"/>
      <c r="G848" s="214"/>
      <c r="H848" s="214"/>
      <c r="I848" s="214"/>
    </row>
    <row r="849" spans="1:9" x14ac:dyDescent="0.25">
      <c r="A849" s="214"/>
      <c r="B849" s="214"/>
      <c r="C849" s="214"/>
      <c r="D849" s="214"/>
      <c r="E849" s="214"/>
      <c r="F849" s="214"/>
      <c r="G849" s="214"/>
      <c r="H849" s="214"/>
      <c r="I849" s="214"/>
    </row>
    <row r="850" spans="1:9" x14ac:dyDescent="0.25">
      <c r="A850" s="214"/>
      <c r="B850" s="214"/>
      <c r="C850" s="214"/>
      <c r="D850" s="214"/>
      <c r="E850" s="214"/>
      <c r="F850" s="214"/>
      <c r="G850" s="214"/>
      <c r="H850" s="214"/>
      <c r="I850" s="214"/>
    </row>
    <row r="851" spans="1:9" x14ac:dyDescent="0.25">
      <c r="A851" s="214"/>
      <c r="B851" s="214"/>
      <c r="C851" s="214"/>
      <c r="D851" s="214"/>
      <c r="E851" s="214"/>
      <c r="F851" s="214"/>
      <c r="G851" s="214"/>
      <c r="H851" s="214"/>
      <c r="I851" s="214"/>
    </row>
    <row r="852" spans="1:9" x14ac:dyDescent="0.25">
      <c r="A852" s="214"/>
      <c r="B852" s="214"/>
      <c r="C852" s="214"/>
      <c r="D852" s="214"/>
      <c r="E852" s="214"/>
      <c r="F852" s="214"/>
      <c r="G852" s="214"/>
      <c r="H852" s="214"/>
      <c r="I852" s="214"/>
    </row>
    <row r="853" spans="1:9" x14ac:dyDescent="0.25">
      <c r="A853" s="214"/>
      <c r="B853" s="214"/>
      <c r="C853" s="214"/>
      <c r="D853" s="214"/>
      <c r="E853" s="214"/>
      <c r="F853" s="214"/>
      <c r="G853" s="214"/>
      <c r="H853" s="214"/>
      <c r="I853" s="214"/>
    </row>
    <row r="854" spans="1:9" x14ac:dyDescent="0.25">
      <c r="A854" s="214"/>
      <c r="B854" s="214"/>
      <c r="C854" s="214"/>
      <c r="D854" s="214"/>
      <c r="E854" s="214"/>
      <c r="F854" s="214"/>
      <c r="G854" s="214"/>
      <c r="H854" s="214"/>
      <c r="I854" s="214"/>
    </row>
    <row r="855" spans="1:9" x14ac:dyDescent="0.25">
      <c r="A855" s="214"/>
      <c r="B855" s="214"/>
      <c r="C855" s="214"/>
      <c r="D855" s="214"/>
      <c r="E855" s="214"/>
      <c r="F855" s="214"/>
      <c r="G855" s="214"/>
      <c r="H855" s="214"/>
      <c r="I855" s="214"/>
    </row>
    <row r="856" spans="1:9" x14ac:dyDescent="0.25">
      <c r="A856" s="214"/>
      <c r="B856" s="214"/>
      <c r="C856" s="214"/>
      <c r="D856" s="214"/>
      <c r="E856" s="214"/>
      <c r="F856" s="214"/>
      <c r="G856" s="214"/>
      <c r="H856" s="214"/>
      <c r="I856" s="214"/>
    </row>
    <row r="857" spans="1:9" x14ac:dyDescent="0.25">
      <c r="A857" s="214"/>
      <c r="B857" s="214"/>
      <c r="C857" s="214"/>
      <c r="D857" s="214"/>
      <c r="E857" s="214"/>
      <c r="F857" s="214"/>
      <c r="G857" s="214"/>
      <c r="H857" s="214"/>
      <c r="I857" s="214"/>
    </row>
    <row r="858" spans="1:9" x14ac:dyDescent="0.25">
      <c r="A858" s="214"/>
      <c r="B858" s="214"/>
      <c r="C858" s="214"/>
      <c r="D858" s="214"/>
      <c r="E858" s="214"/>
      <c r="F858" s="214"/>
      <c r="G858" s="214"/>
      <c r="H858" s="214"/>
      <c r="I858" s="214"/>
    </row>
    <row r="859" spans="1:9" x14ac:dyDescent="0.25">
      <c r="A859" s="214"/>
      <c r="B859" s="214"/>
      <c r="C859" s="214"/>
      <c r="D859" s="214"/>
      <c r="E859" s="214"/>
      <c r="F859" s="214"/>
      <c r="G859" s="214"/>
      <c r="H859" s="214"/>
      <c r="I859" s="214"/>
    </row>
    <row r="860" spans="1:9" x14ac:dyDescent="0.25">
      <c r="A860" s="214"/>
      <c r="B860" s="214"/>
      <c r="C860" s="214"/>
      <c r="D860" s="214"/>
      <c r="E860" s="214"/>
      <c r="F860" s="214"/>
      <c r="G860" s="214"/>
      <c r="H860" s="214"/>
      <c r="I860" s="214"/>
    </row>
    <row r="861" spans="1:9" x14ac:dyDescent="0.25">
      <c r="A861" s="214"/>
      <c r="B861" s="214"/>
      <c r="C861" s="214"/>
      <c r="D861" s="214"/>
      <c r="E861" s="214"/>
      <c r="F861" s="214"/>
      <c r="G861" s="214"/>
      <c r="H861" s="214"/>
      <c r="I861" s="214"/>
    </row>
    <row r="862" spans="1:9" x14ac:dyDescent="0.25">
      <c r="A862" s="214"/>
      <c r="B862" s="214"/>
      <c r="C862" s="214"/>
      <c r="D862" s="214"/>
      <c r="E862" s="214"/>
      <c r="F862" s="214"/>
      <c r="G862" s="214"/>
      <c r="H862" s="214"/>
      <c r="I862" s="214"/>
    </row>
    <row r="863" spans="1:9" x14ac:dyDescent="0.25">
      <c r="A863" s="214"/>
      <c r="B863" s="214"/>
      <c r="C863" s="214"/>
      <c r="D863" s="214"/>
      <c r="E863" s="214"/>
      <c r="F863" s="214"/>
      <c r="G863" s="214"/>
      <c r="H863" s="214"/>
      <c r="I863" s="214"/>
    </row>
    <row r="864" spans="1:9" x14ac:dyDescent="0.25">
      <c r="A864" s="214"/>
      <c r="B864" s="214"/>
      <c r="C864" s="214"/>
      <c r="D864" s="214"/>
      <c r="E864" s="214"/>
      <c r="F864" s="214"/>
      <c r="G864" s="214"/>
      <c r="H864" s="214"/>
      <c r="I864" s="214"/>
    </row>
    <row r="865" spans="1:9" x14ac:dyDescent="0.25">
      <c r="A865" s="214"/>
      <c r="B865" s="214"/>
      <c r="C865" s="214"/>
      <c r="D865" s="214"/>
      <c r="E865" s="214"/>
      <c r="F865" s="214"/>
      <c r="G865" s="214"/>
      <c r="H865" s="214"/>
      <c r="I865" s="214"/>
    </row>
    <row r="866" spans="1:9" x14ac:dyDescent="0.25">
      <c r="A866" s="214"/>
      <c r="B866" s="214"/>
      <c r="C866" s="214"/>
      <c r="D866" s="214"/>
      <c r="E866" s="214"/>
      <c r="F866" s="214"/>
      <c r="G866" s="214"/>
      <c r="H866" s="214"/>
      <c r="I866" s="214"/>
    </row>
    <row r="867" spans="1:9" x14ac:dyDescent="0.25">
      <c r="A867" s="214"/>
      <c r="B867" s="214"/>
      <c r="C867" s="214"/>
      <c r="D867" s="214"/>
      <c r="E867" s="214"/>
      <c r="F867" s="214"/>
      <c r="G867" s="214"/>
      <c r="H867" s="214"/>
      <c r="I867" s="214"/>
    </row>
    <row r="868" spans="1:9" x14ac:dyDescent="0.25">
      <c r="A868" s="214"/>
      <c r="B868" s="214"/>
      <c r="C868" s="214"/>
      <c r="D868" s="214"/>
      <c r="E868" s="214"/>
      <c r="F868" s="214"/>
      <c r="G868" s="214"/>
      <c r="H868" s="214"/>
      <c r="I868" s="214"/>
    </row>
    <row r="869" spans="1:9" x14ac:dyDescent="0.25">
      <c r="A869" s="214"/>
      <c r="B869" s="214"/>
      <c r="C869" s="214"/>
      <c r="D869" s="214"/>
      <c r="E869" s="214"/>
      <c r="F869" s="214"/>
      <c r="G869" s="214"/>
      <c r="H869" s="214"/>
      <c r="I869" s="214"/>
    </row>
    <row r="870" spans="1:9" x14ac:dyDescent="0.25">
      <c r="A870" s="214"/>
      <c r="B870" s="214"/>
      <c r="C870" s="214"/>
      <c r="D870" s="214"/>
      <c r="E870" s="214"/>
      <c r="F870" s="214"/>
      <c r="G870" s="214"/>
      <c r="H870" s="214"/>
      <c r="I870" s="214"/>
    </row>
    <row r="871" spans="1:9" x14ac:dyDescent="0.25">
      <c r="A871" s="214"/>
      <c r="B871" s="214"/>
      <c r="C871" s="214"/>
      <c r="D871" s="214"/>
      <c r="E871" s="214"/>
      <c r="F871" s="214"/>
      <c r="G871" s="214"/>
      <c r="H871" s="214"/>
      <c r="I871" s="214"/>
    </row>
    <row r="872" spans="1:9" x14ac:dyDescent="0.25">
      <c r="A872" s="214"/>
      <c r="B872" s="214"/>
      <c r="C872" s="214"/>
      <c r="D872" s="214"/>
      <c r="E872" s="214"/>
      <c r="F872" s="214"/>
      <c r="G872" s="214"/>
      <c r="H872" s="214"/>
      <c r="I872" s="214"/>
    </row>
    <row r="873" spans="1:9" x14ac:dyDescent="0.25">
      <c r="A873" s="214"/>
      <c r="B873" s="214"/>
      <c r="C873" s="214"/>
      <c r="D873" s="214"/>
      <c r="E873" s="214"/>
      <c r="F873" s="214"/>
      <c r="G873" s="214"/>
      <c r="H873" s="214"/>
      <c r="I873" s="214"/>
    </row>
    <row r="874" spans="1:9" x14ac:dyDescent="0.25">
      <c r="A874" s="214"/>
      <c r="B874" s="214"/>
      <c r="C874" s="214"/>
      <c r="D874" s="214"/>
      <c r="E874" s="214"/>
      <c r="F874" s="214"/>
      <c r="G874" s="214"/>
      <c r="H874" s="214"/>
      <c r="I874" s="214"/>
    </row>
    <row r="875" spans="1:9" x14ac:dyDescent="0.25">
      <c r="A875" s="214"/>
      <c r="B875" s="214"/>
      <c r="C875" s="214"/>
      <c r="D875" s="214"/>
      <c r="E875" s="214"/>
      <c r="F875" s="214"/>
      <c r="G875" s="214"/>
      <c r="H875" s="214"/>
      <c r="I875" s="214"/>
    </row>
    <row r="876" spans="1:9" x14ac:dyDescent="0.25">
      <c r="A876" s="214"/>
      <c r="B876" s="214"/>
      <c r="C876" s="214"/>
      <c r="D876" s="214"/>
      <c r="E876" s="214"/>
      <c r="F876" s="214"/>
      <c r="G876" s="214"/>
      <c r="H876" s="214"/>
      <c r="I876" s="214"/>
    </row>
    <row r="877" spans="1:9" x14ac:dyDescent="0.25">
      <c r="A877" s="214"/>
      <c r="B877" s="214"/>
      <c r="C877" s="214"/>
      <c r="D877" s="214"/>
      <c r="E877" s="214"/>
      <c r="F877" s="214"/>
      <c r="G877" s="214"/>
      <c r="H877" s="214"/>
      <c r="I877" s="214"/>
    </row>
    <row r="878" spans="1:9" x14ac:dyDescent="0.25">
      <c r="A878" s="214"/>
      <c r="B878" s="214"/>
      <c r="C878" s="214"/>
      <c r="D878" s="214"/>
      <c r="E878" s="214"/>
      <c r="F878" s="214"/>
      <c r="G878" s="214"/>
      <c r="H878" s="214"/>
      <c r="I878" s="214"/>
    </row>
    <row r="879" spans="1:9" x14ac:dyDescent="0.25">
      <c r="A879" s="214"/>
      <c r="B879" s="214"/>
      <c r="C879" s="214"/>
      <c r="D879" s="214"/>
      <c r="E879" s="214"/>
      <c r="F879" s="214"/>
      <c r="G879" s="214"/>
      <c r="H879" s="214"/>
      <c r="I879" s="214"/>
    </row>
    <row r="880" spans="1:9" x14ac:dyDescent="0.25">
      <c r="A880" s="214"/>
      <c r="B880" s="214"/>
      <c r="C880" s="214"/>
      <c r="D880" s="214"/>
      <c r="E880" s="214"/>
      <c r="F880" s="214"/>
      <c r="G880" s="214"/>
      <c r="H880" s="214"/>
      <c r="I880" s="214"/>
    </row>
    <row r="881" spans="1:9" x14ac:dyDescent="0.25">
      <c r="A881" s="214"/>
      <c r="B881" s="214"/>
      <c r="C881" s="214"/>
      <c r="D881" s="214"/>
      <c r="E881" s="214"/>
      <c r="F881" s="214"/>
      <c r="G881" s="214"/>
      <c r="H881" s="214"/>
      <c r="I881" s="214"/>
    </row>
    <row r="882" spans="1:9" x14ac:dyDescent="0.25">
      <c r="A882" s="214"/>
      <c r="B882" s="214"/>
      <c r="C882" s="214"/>
      <c r="D882" s="214"/>
      <c r="E882" s="214"/>
      <c r="F882" s="214"/>
      <c r="G882" s="214"/>
      <c r="H882" s="214"/>
      <c r="I882" s="214"/>
    </row>
    <row r="883" spans="1:9" x14ac:dyDescent="0.25">
      <c r="A883" s="214"/>
      <c r="B883" s="214"/>
      <c r="C883" s="214"/>
      <c r="D883" s="214"/>
      <c r="E883" s="214"/>
      <c r="F883" s="214"/>
      <c r="G883" s="214"/>
      <c r="H883" s="214"/>
      <c r="I883" s="214"/>
    </row>
    <row r="884" spans="1:9" x14ac:dyDescent="0.25">
      <c r="A884" s="214"/>
      <c r="B884" s="214"/>
      <c r="C884" s="214"/>
      <c r="D884" s="214"/>
      <c r="E884" s="214"/>
      <c r="F884" s="214"/>
      <c r="G884" s="214"/>
      <c r="H884" s="214"/>
      <c r="I884" s="214"/>
    </row>
    <row r="885" spans="1:9" x14ac:dyDescent="0.25">
      <c r="A885" s="214"/>
      <c r="B885" s="214"/>
      <c r="C885" s="214"/>
      <c r="D885" s="214"/>
      <c r="E885" s="214"/>
      <c r="F885" s="214"/>
      <c r="G885" s="214"/>
      <c r="H885" s="214"/>
      <c r="I885" s="214"/>
    </row>
    <row r="886" spans="1:9" x14ac:dyDescent="0.25">
      <c r="A886" s="214"/>
      <c r="B886" s="214"/>
      <c r="C886" s="214"/>
      <c r="D886" s="214"/>
      <c r="E886" s="214"/>
      <c r="F886" s="214"/>
      <c r="G886" s="214"/>
      <c r="H886" s="214"/>
      <c r="I886" s="214"/>
    </row>
    <row r="887" spans="1:9" x14ac:dyDescent="0.25">
      <c r="A887" s="214"/>
      <c r="B887" s="214"/>
      <c r="C887" s="214"/>
      <c r="D887" s="214"/>
      <c r="E887" s="214"/>
      <c r="F887" s="214"/>
      <c r="G887" s="214"/>
      <c r="H887" s="214"/>
      <c r="I887" s="214"/>
    </row>
    <row r="888" spans="1:9" x14ac:dyDescent="0.25">
      <c r="A888" s="214"/>
      <c r="B888" s="214"/>
      <c r="C888" s="214"/>
      <c r="D888" s="214"/>
      <c r="E888" s="214"/>
      <c r="F888" s="214"/>
      <c r="G888" s="214"/>
      <c r="H888" s="214"/>
      <c r="I888" s="214"/>
    </row>
    <row r="889" spans="1:9" x14ac:dyDescent="0.25">
      <c r="A889" s="214"/>
      <c r="B889" s="214"/>
      <c r="C889" s="214"/>
      <c r="D889" s="214"/>
      <c r="E889" s="214"/>
      <c r="F889" s="214"/>
      <c r="G889" s="214"/>
      <c r="H889" s="214"/>
      <c r="I889" s="214"/>
    </row>
    <row r="890" spans="1:9" x14ac:dyDescent="0.25">
      <c r="A890" s="214"/>
      <c r="B890" s="214"/>
      <c r="C890" s="214"/>
      <c r="D890" s="214"/>
      <c r="E890" s="214"/>
      <c r="F890" s="214"/>
      <c r="G890" s="214"/>
      <c r="H890" s="214"/>
      <c r="I890" s="214"/>
    </row>
    <row r="891" spans="1:9" x14ac:dyDescent="0.25">
      <c r="A891" s="214"/>
      <c r="B891" s="214"/>
      <c r="C891" s="214"/>
      <c r="D891" s="214"/>
      <c r="E891" s="214"/>
      <c r="F891" s="214"/>
      <c r="G891" s="214"/>
      <c r="H891" s="214"/>
      <c r="I891" s="214"/>
    </row>
    <row r="892" spans="1:9" x14ac:dyDescent="0.25">
      <c r="A892" s="214"/>
      <c r="B892" s="214"/>
      <c r="C892" s="214"/>
      <c r="D892" s="214"/>
      <c r="E892" s="214"/>
      <c r="F892" s="214"/>
      <c r="G892" s="214"/>
      <c r="H892" s="214"/>
      <c r="I892" s="214"/>
    </row>
    <row r="893" spans="1:9" x14ac:dyDescent="0.25">
      <c r="A893" s="214"/>
      <c r="B893" s="214"/>
      <c r="C893" s="214"/>
      <c r="D893" s="214"/>
      <c r="E893" s="214"/>
      <c r="F893" s="214"/>
      <c r="G893" s="214"/>
      <c r="H893" s="214"/>
      <c r="I893" s="214"/>
    </row>
    <row r="894" spans="1:9" x14ac:dyDescent="0.25">
      <c r="A894" s="214"/>
      <c r="B894" s="214"/>
      <c r="C894" s="214"/>
      <c r="D894" s="214"/>
      <c r="E894" s="214"/>
      <c r="F894" s="214"/>
      <c r="G894" s="214"/>
      <c r="H894" s="214"/>
      <c r="I894" s="214"/>
    </row>
    <row r="895" spans="1:9" x14ac:dyDescent="0.25">
      <c r="A895" s="214"/>
      <c r="B895" s="214"/>
      <c r="C895" s="214"/>
      <c r="D895" s="214"/>
      <c r="E895" s="214"/>
      <c r="F895" s="214"/>
      <c r="G895" s="214"/>
      <c r="H895" s="214"/>
      <c r="I895" s="214"/>
    </row>
    <row r="896" spans="1:9" x14ac:dyDescent="0.25">
      <c r="A896" s="214"/>
      <c r="B896" s="214"/>
      <c r="C896" s="214"/>
      <c r="D896" s="214"/>
      <c r="E896" s="214"/>
      <c r="F896" s="214"/>
      <c r="G896" s="214"/>
      <c r="H896" s="214"/>
      <c r="I896" s="214"/>
    </row>
    <row r="897" spans="1:9" x14ac:dyDescent="0.25">
      <c r="A897" s="214"/>
      <c r="B897" s="214"/>
      <c r="C897" s="214"/>
      <c r="D897" s="214"/>
      <c r="E897" s="214"/>
      <c r="F897" s="214"/>
      <c r="G897" s="214"/>
      <c r="H897" s="214"/>
      <c r="I897" s="214"/>
    </row>
    <row r="898" spans="1:9" x14ac:dyDescent="0.25">
      <c r="A898" s="214"/>
      <c r="B898" s="214"/>
      <c r="C898" s="214"/>
      <c r="D898" s="214"/>
      <c r="E898" s="214"/>
      <c r="F898" s="214"/>
      <c r="G898" s="214"/>
      <c r="H898" s="214"/>
      <c r="I898" s="214"/>
    </row>
    <row r="899" spans="1:9" x14ac:dyDescent="0.25">
      <c r="A899" s="214"/>
      <c r="B899" s="214"/>
      <c r="C899" s="214"/>
      <c r="D899" s="214"/>
      <c r="E899" s="214"/>
      <c r="F899" s="214"/>
      <c r="G899" s="214"/>
      <c r="H899" s="214"/>
      <c r="I899" s="214"/>
    </row>
    <row r="900" spans="1:9" x14ac:dyDescent="0.25">
      <c r="A900" s="214"/>
      <c r="B900" s="214"/>
      <c r="C900" s="214"/>
      <c r="D900" s="214"/>
      <c r="E900" s="214"/>
      <c r="F900" s="214"/>
      <c r="G900" s="214"/>
      <c r="H900" s="214"/>
      <c r="I900" s="214"/>
    </row>
    <row r="901" spans="1:9" x14ac:dyDescent="0.25">
      <c r="A901" s="214"/>
      <c r="B901" s="214"/>
      <c r="C901" s="214"/>
      <c r="D901" s="214"/>
      <c r="E901" s="214"/>
      <c r="F901" s="214"/>
      <c r="G901" s="214"/>
      <c r="H901" s="214"/>
      <c r="I901" s="214"/>
    </row>
    <row r="902" spans="1:9" x14ac:dyDescent="0.25">
      <c r="A902" s="214"/>
      <c r="B902" s="214"/>
      <c r="C902" s="214"/>
      <c r="D902" s="214"/>
      <c r="E902" s="214"/>
      <c r="F902" s="214"/>
      <c r="G902" s="214"/>
      <c r="H902" s="214"/>
      <c r="I902" s="214"/>
    </row>
    <row r="903" spans="1:9" x14ac:dyDescent="0.25">
      <c r="A903" s="214"/>
      <c r="B903" s="214"/>
      <c r="C903" s="214"/>
      <c r="D903" s="214"/>
      <c r="E903" s="214"/>
      <c r="F903" s="214"/>
      <c r="G903" s="214"/>
      <c r="H903" s="214"/>
      <c r="I903" s="214"/>
    </row>
    <row r="904" spans="1:9" x14ac:dyDescent="0.25">
      <c r="A904" s="214"/>
      <c r="B904" s="214"/>
      <c r="C904" s="214"/>
      <c r="D904" s="214"/>
      <c r="E904" s="214"/>
      <c r="F904" s="214"/>
      <c r="G904" s="214"/>
      <c r="H904" s="214"/>
      <c r="I904" s="214"/>
    </row>
    <row r="905" spans="1:9" x14ac:dyDescent="0.25">
      <c r="A905" s="214"/>
      <c r="B905" s="214"/>
      <c r="C905" s="214"/>
      <c r="D905" s="214"/>
      <c r="E905" s="214"/>
      <c r="F905" s="214"/>
      <c r="G905" s="214"/>
      <c r="H905" s="214"/>
      <c r="I905" s="214"/>
    </row>
    <row r="906" spans="1:9" x14ac:dyDescent="0.25">
      <c r="A906" s="214"/>
      <c r="B906" s="214"/>
      <c r="C906" s="214"/>
      <c r="D906" s="214"/>
      <c r="E906" s="214"/>
      <c r="F906" s="214"/>
      <c r="G906" s="214"/>
      <c r="H906" s="214"/>
      <c r="I906" s="214"/>
    </row>
    <row r="907" spans="1:9" x14ac:dyDescent="0.25">
      <c r="A907" s="214"/>
      <c r="B907" s="214"/>
      <c r="C907" s="214"/>
      <c r="D907" s="214"/>
      <c r="E907" s="214"/>
      <c r="F907" s="214"/>
      <c r="G907" s="214"/>
      <c r="H907" s="214"/>
      <c r="I907" s="214"/>
    </row>
    <row r="908" spans="1:9" x14ac:dyDescent="0.25">
      <c r="A908" s="214"/>
      <c r="B908" s="214"/>
      <c r="C908" s="214"/>
      <c r="D908" s="214"/>
      <c r="E908" s="214"/>
      <c r="F908" s="214"/>
      <c r="G908" s="214"/>
      <c r="H908" s="214"/>
      <c r="I908" s="214"/>
    </row>
    <row r="909" spans="1:9" x14ac:dyDescent="0.25">
      <c r="A909" s="214"/>
      <c r="B909" s="214"/>
      <c r="C909" s="214"/>
      <c r="D909" s="214"/>
      <c r="E909" s="214"/>
      <c r="F909" s="214"/>
      <c r="G909" s="214"/>
      <c r="H909" s="214"/>
      <c r="I909" s="214"/>
    </row>
    <row r="910" spans="1:9" x14ac:dyDescent="0.25">
      <c r="A910" s="214"/>
      <c r="B910" s="214"/>
      <c r="C910" s="214"/>
      <c r="D910" s="214"/>
      <c r="E910" s="214"/>
      <c r="F910" s="214"/>
      <c r="G910" s="214"/>
      <c r="H910" s="214"/>
      <c r="I910" s="214"/>
    </row>
    <row r="911" spans="1:9" x14ac:dyDescent="0.25">
      <c r="A911" s="214"/>
      <c r="B911" s="214"/>
      <c r="C911" s="214"/>
      <c r="D911" s="214"/>
      <c r="E911" s="214"/>
      <c r="F911" s="214"/>
      <c r="G911" s="214"/>
      <c r="H911" s="214"/>
      <c r="I911" s="214"/>
    </row>
    <row r="912" spans="1:9" x14ac:dyDescent="0.25">
      <c r="A912" s="214"/>
      <c r="B912" s="214"/>
      <c r="C912" s="214"/>
      <c r="D912" s="214"/>
      <c r="E912" s="214"/>
      <c r="F912" s="214"/>
      <c r="G912" s="214"/>
      <c r="H912" s="214"/>
      <c r="I912" s="214"/>
    </row>
    <row r="913" spans="1:9" x14ac:dyDescent="0.25">
      <c r="A913" s="214"/>
      <c r="B913" s="214"/>
      <c r="C913" s="214"/>
      <c r="D913" s="214"/>
      <c r="E913" s="214"/>
      <c r="F913" s="214"/>
      <c r="G913" s="214"/>
      <c r="H913" s="214"/>
      <c r="I913" s="214"/>
    </row>
    <row r="914" spans="1:9" x14ac:dyDescent="0.25">
      <c r="A914" s="214"/>
      <c r="B914" s="214"/>
      <c r="C914" s="214"/>
      <c r="D914" s="214"/>
      <c r="E914" s="214"/>
      <c r="F914" s="214"/>
      <c r="G914" s="214"/>
      <c r="H914" s="214"/>
      <c r="I914" s="214"/>
    </row>
    <row r="915" spans="1:9" x14ac:dyDescent="0.25">
      <c r="A915" s="214"/>
      <c r="B915" s="214"/>
      <c r="C915" s="214"/>
      <c r="D915" s="214"/>
      <c r="E915" s="214"/>
      <c r="F915" s="214"/>
      <c r="G915" s="214"/>
      <c r="H915" s="214"/>
      <c r="I915" s="214"/>
    </row>
    <row r="916" spans="1:9" x14ac:dyDescent="0.25">
      <c r="A916" s="214"/>
      <c r="B916" s="214"/>
      <c r="C916" s="214"/>
      <c r="D916" s="214"/>
      <c r="E916" s="214"/>
      <c r="F916" s="214"/>
      <c r="G916" s="214"/>
      <c r="H916" s="214"/>
      <c r="I916" s="214"/>
    </row>
    <row r="917" spans="1:9" x14ac:dyDescent="0.25">
      <c r="A917" s="214"/>
      <c r="B917" s="214"/>
      <c r="C917" s="214"/>
      <c r="D917" s="214"/>
      <c r="E917" s="214"/>
      <c r="F917" s="214"/>
      <c r="G917" s="214"/>
      <c r="H917" s="214"/>
      <c r="I917" s="214"/>
    </row>
    <row r="918" spans="1:9" x14ac:dyDescent="0.25">
      <c r="A918" s="214"/>
      <c r="B918" s="214"/>
      <c r="C918" s="214"/>
      <c r="D918" s="214"/>
      <c r="E918" s="214"/>
      <c r="F918" s="214"/>
      <c r="G918" s="214"/>
      <c r="H918" s="214"/>
      <c r="I918" s="214"/>
    </row>
    <row r="919" spans="1:9" x14ac:dyDescent="0.25">
      <c r="A919" s="214"/>
      <c r="B919" s="214"/>
      <c r="C919" s="214"/>
      <c r="D919" s="214"/>
      <c r="E919" s="214"/>
      <c r="F919" s="214"/>
      <c r="G919" s="214"/>
      <c r="H919" s="214"/>
      <c r="I919" s="214"/>
    </row>
    <row r="920" spans="1:9" x14ac:dyDescent="0.25">
      <c r="A920" s="214"/>
      <c r="B920" s="214"/>
      <c r="C920" s="214"/>
      <c r="D920" s="214"/>
      <c r="E920" s="214"/>
      <c r="F920" s="214"/>
      <c r="G920" s="214"/>
      <c r="H920" s="214"/>
      <c r="I920" s="214"/>
    </row>
    <row r="921" spans="1:9" x14ac:dyDescent="0.25">
      <c r="A921" s="214"/>
      <c r="B921" s="214"/>
      <c r="C921" s="214"/>
      <c r="D921" s="214"/>
      <c r="E921" s="214"/>
      <c r="F921" s="214"/>
      <c r="G921" s="214"/>
      <c r="H921" s="214"/>
      <c r="I921" s="214"/>
    </row>
    <row r="922" spans="1:9" x14ac:dyDescent="0.25">
      <c r="A922" s="214"/>
      <c r="B922" s="214"/>
      <c r="C922" s="214"/>
      <c r="D922" s="214"/>
      <c r="E922" s="214"/>
      <c r="F922" s="214"/>
      <c r="G922" s="214"/>
      <c r="H922" s="214"/>
      <c r="I922" s="214"/>
    </row>
    <row r="923" spans="1:9" x14ac:dyDescent="0.25">
      <c r="A923" s="214"/>
      <c r="B923" s="214"/>
      <c r="C923" s="214"/>
      <c r="D923" s="214"/>
      <c r="E923" s="214"/>
      <c r="F923" s="214"/>
      <c r="G923" s="214"/>
      <c r="H923" s="214"/>
      <c r="I923" s="214"/>
    </row>
    <row r="924" spans="1:9" x14ac:dyDescent="0.25">
      <c r="A924" s="214"/>
      <c r="B924" s="214"/>
      <c r="C924" s="214"/>
      <c r="D924" s="214"/>
      <c r="E924" s="214"/>
      <c r="F924" s="214"/>
      <c r="G924" s="214"/>
      <c r="H924" s="214"/>
      <c r="I924" s="214"/>
    </row>
    <row r="925" spans="1:9" x14ac:dyDescent="0.25">
      <c r="A925" s="214"/>
      <c r="B925" s="214"/>
      <c r="C925" s="214"/>
      <c r="D925" s="214"/>
      <c r="E925" s="214"/>
      <c r="F925" s="214"/>
      <c r="G925" s="214"/>
      <c r="H925" s="214"/>
      <c r="I925" s="214"/>
    </row>
    <row r="926" spans="1:9" x14ac:dyDescent="0.25">
      <c r="A926" s="214"/>
      <c r="B926" s="214"/>
      <c r="C926" s="214"/>
      <c r="D926" s="214"/>
      <c r="E926" s="214"/>
      <c r="F926" s="214"/>
      <c r="G926" s="214"/>
      <c r="H926" s="214"/>
      <c r="I926" s="214"/>
    </row>
    <row r="927" spans="1:9" x14ac:dyDescent="0.25">
      <c r="A927" s="214"/>
      <c r="B927" s="214"/>
      <c r="C927" s="214"/>
      <c r="D927" s="214"/>
      <c r="E927" s="214"/>
      <c r="F927" s="214"/>
      <c r="G927" s="214"/>
      <c r="H927" s="214"/>
      <c r="I927" s="214"/>
    </row>
    <row r="928" spans="1:9" x14ac:dyDescent="0.25">
      <c r="A928" s="214"/>
      <c r="B928" s="214"/>
      <c r="C928" s="214"/>
      <c r="D928" s="214"/>
      <c r="E928" s="214"/>
      <c r="F928" s="214"/>
      <c r="G928" s="214"/>
      <c r="H928" s="214"/>
      <c r="I928" s="214"/>
    </row>
    <row r="929" spans="1:9" x14ac:dyDescent="0.25">
      <c r="A929" s="214"/>
      <c r="B929" s="214"/>
      <c r="C929" s="214"/>
      <c r="D929" s="214"/>
      <c r="E929" s="214"/>
      <c r="F929" s="214"/>
      <c r="G929" s="214"/>
      <c r="H929" s="214"/>
      <c r="I929" s="214"/>
    </row>
    <row r="930" spans="1:9" x14ac:dyDescent="0.25">
      <c r="A930" s="214"/>
      <c r="B930" s="214"/>
      <c r="C930" s="214"/>
      <c r="D930" s="214"/>
      <c r="E930" s="214"/>
      <c r="F930" s="214"/>
      <c r="G930" s="214"/>
      <c r="H930" s="214"/>
      <c r="I930" s="214"/>
    </row>
    <row r="931" spans="1:9" x14ac:dyDescent="0.25">
      <c r="A931" s="214"/>
      <c r="B931" s="214"/>
      <c r="C931" s="214"/>
      <c r="D931" s="214"/>
      <c r="E931" s="214"/>
      <c r="F931" s="214"/>
      <c r="G931" s="214"/>
      <c r="H931" s="214"/>
      <c r="I931" s="214"/>
    </row>
    <row r="932" spans="1:9" x14ac:dyDescent="0.25">
      <c r="A932" s="214"/>
      <c r="B932" s="214"/>
      <c r="C932" s="214"/>
      <c r="D932" s="214"/>
      <c r="E932" s="214"/>
      <c r="F932" s="214"/>
      <c r="G932" s="214"/>
      <c r="H932" s="214"/>
      <c r="I932" s="214"/>
    </row>
    <row r="933" spans="1:9" x14ac:dyDescent="0.25">
      <c r="A933" s="214"/>
      <c r="B933" s="214"/>
      <c r="C933" s="214"/>
      <c r="D933" s="214"/>
      <c r="E933" s="214"/>
      <c r="F933" s="214"/>
      <c r="G933" s="214"/>
      <c r="H933" s="214"/>
      <c r="I933" s="214"/>
    </row>
    <row r="934" spans="1:9" x14ac:dyDescent="0.25">
      <c r="A934" s="214"/>
      <c r="B934" s="214"/>
      <c r="C934" s="214"/>
      <c r="D934" s="214"/>
      <c r="E934" s="214"/>
      <c r="F934" s="214"/>
      <c r="G934" s="214"/>
      <c r="H934" s="214"/>
      <c r="I934" s="214"/>
    </row>
    <row r="935" spans="1:9" x14ac:dyDescent="0.25">
      <c r="A935" s="214"/>
      <c r="B935" s="214"/>
      <c r="C935" s="214"/>
      <c r="D935" s="214"/>
      <c r="E935" s="214"/>
      <c r="F935" s="214"/>
      <c r="G935" s="214"/>
      <c r="H935" s="214"/>
      <c r="I935" s="214"/>
    </row>
    <row r="936" spans="1:9" x14ac:dyDescent="0.25">
      <c r="A936" s="214"/>
      <c r="B936" s="214"/>
      <c r="C936" s="214"/>
      <c r="D936" s="214"/>
      <c r="E936" s="214"/>
      <c r="F936" s="214"/>
      <c r="G936" s="214"/>
      <c r="H936" s="214"/>
      <c r="I936" s="214"/>
    </row>
    <row r="937" spans="1:9" x14ac:dyDescent="0.25">
      <c r="A937" s="214"/>
      <c r="B937" s="214"/>
      <c r="C937" s="214"/>
      <c r="D937" s="214"/>
      <c r="E937" s="214"/>
      <c r="F937" s="214"/>
      <c r="G937" s="214"/>
      <c r="H937" s="214"/>
      <c r="I937" s="214"/>
    </row>
    <row r="938" spans="1:9" x14ac:dyDescent="0.25">
      <c r="A938" s="214"/>
      <c r="B938" s="214"/>
      <c r="C938" s="214"/>
      <c r="D938" s="214"/>
      <c r="E938" s="214"/>
      <c r="F938" s="214"/>
      <c r="G938" s="214"/>
      <c r="H938" s="214"/>
      <c r="I938" s="214"/>
    </row>
    <row r="939" spans="1:9" x14ac:dyDescent="0.25">
      <c r="A939" s="214"/>
      <c r="B939" s="214"/>
      <c r="C939" s="214"/>
      <c r="D939" s="214"/>
      <c r="E939" s="214"/>
      <c r="F939" s="214"/>
      <c r="G939" s="214"/>
      <c r="H939" s="214"/>
      <c r="I939" s="214"/>
    </row>
    <row r="940" spans="1:9" x14ac:dyDescent="0.25">
      <c r="A940" s="214"/>
      <c r="B940" s="214"/>
      <c r="C940" s="214"/>
      <c r="D940" s="214"/>
      <c r="E940" s="214"/>
      <c r="F940" s="214"/>
      <c r="G940" s="214"/>
      <c r="H940" s="214"/>
      <c r="I940" s="214"/>
    </row>
    <row r="941" spans="1:9" x14ac:dyDescent="0.25">
      <c r="A941" s="214"/>
      <c r="B941" s="214"/>
      <c r="C941" s="214"/>
      <c r="D941" s="214"/>
      <c r="E941" s="214"/>
      <c r="F941" s="214"/>
      <c r="G941" s="214"/>
      <c r="H941" s="214"/>
      <c r="I941" s="214"/>
    </row>
    <row r="942" spans="1:9" x14ac:dyDescent="0.25">
      <c r="A942" s="214"/>
      <c r="B942" s="214"/>
      <c r="C942" s="214"/>
      <c r="D942" s="214"/>
      <c r="E942" s="214"/>
      <c r="F942" s="214"/>
      <c r="G942" s="214"/>
      <c r="H942" s="214"/>
      <c r="I942" s="214"/>
    </row>
    <row r="943" spans="1:9" x14ac:dyDescent="0.25">
      <c r="A943" s="214"/>
      <c r="B943" s="214"/>
      <c r="C943" s="214"/>
      <c r="D943" s="214"/>
      <c r="E943" s="214"/>
      <c r="F943" s="214"/>
      <c r="G943" s="214"/>
      <c r="H943" s="214"/>
      <c r="I943" s="214"/>
    </row>
    <row r="944" spans="1:9" x14ac:dyDescent="0.25">
      <c r="A944" s="214"/>
      <c r="B944" s="214"/>
      <c r="C944" s="214"/>
      <c r="D944" s="214"/>
      <c r="E944" s="214"/>
      <c r="F944" s="214"/>
      <c r="G944" s="214"/>
      <c r="H944" s="214"/>
      <c r="I944" s="214"/>
    </row>
    <row r="945" spans="1:9" x14ac:dyDescent="0.25">
      <c r="A945" s="214"/>
      <c r="B945" s="214"/>
      <c r="C945" s="214"/>
      <c r="D945" s="214"/>
      <c r="E945" s="214"/>
      <c r="F945" s="214"/>
      <c r="G945" s="214"/>
      <c r="H945" s="214"/>
      <c r="I945" s="214"/>
    </row>
    <row r="946" spans="1:9" x14ac:dyDescent="0.25">
      <c r="A946" s="214"/>
      <c r="B946" s="214"/>
      <c r="C946" s="214"/>
      <c r="D946" s="214"/>
      <c r="E946" s="214"/>
      <c r="F946" s="214"/>
      <c r="G946" s="214"/>
      <c r="H946" s="214"/>
      <c r="I946" s="214"/>
    </row>
    <row r="947" spans="1:9" x14ac:dyDescent="0.25">
      <c r="A947" s="214"/>
      <c r="B947" s="214"/>
      <c r="C947" s="214"/>
      <c r="D947" s="214"/>
      <c r="E947" s="214"/>
      <c r="F947" s="214"/>
      <c r="G947" s="214"/>
      <c r="H947" s="214"/>
      <c r="I947" s="214"/>
    </row>
    <row r="948" spans="1:9" x14ac:dyDescent="0.25">
      <c r="A948" s="214"/>
      <c r="B948" s="214"/>
      <c r="C948" s="214"/>
      <c r="D948" s="214"/>
      <c r="E948" s="214"/>
      <c r="F948" s="214"/>
      <c r="G948" s="214"/>
      <c r="H948" s="214"/>
      <c r="I948" s="214"/>
    </row>
    <row r="949" spans="1:9" x14ac:dyDescent="0.25">
      <c r="A949" s="214"/>
      <c r="B949" s="214"/>
      <c r="C949" s="214"/>
      <c r="D949" s="214"/>
      <c r="E949" s="214"/>
      <c r="F949" s="214"/>
      <c r="G949" s="214"/>
      <c r="H949" s="214"/>
      <c r="I949" s="214"/>
    </row>
    <row r="950" spans="1:9" x14ac:dyDescent="0.25">
      <c r="A950" s="214"/>
      <c r="B950" s="214"/>
      <c r="C950" s="214"/>
      <c r="D950" s="214"/>
      <c r="E950" s="214"/>
      <c r="F950" s="214"/>
      <c r="G950" s="214"/>
      <c r="H950" s="214"/>
      <c r="I950" s="214"/>
    </row>
    <row r="951" spans="1:9" x14ac:dyDescent="0.25">
      <c r="A951" s="214"/>
      <c r="B951" s="214"/>
      <c r="C951" s="214"/>
      <c r="D951" s="214"/>
      <c r="E951" s="214"/>
      <c r="F951" s="214"/>
      <c r="G951" s="214"/>
      <c r="H951" s="214"/>
      <c r="I951" s="214"/>
    </row>
    <row r="952" spans="1:9" x14ac:dyDescent="0.25">
      <c r="A952" s="214"/>
      <c r="B952" s="214"/>
      <c r="C952" s="214"/>
      <c r="D952" s="214"/>
      <c r="E952" s="214"/>
      <c r="F952" s="214"/>
      <c r="G952" s="214"/>
      <c r="H952" s="214"/>
      <c r="I952" s="214"/>
    </row>
    <row r="953" spans="1:9" x14ac:dyDescent="0.25">
      <c r="A953" s="214"/>
      <c r="B953" s="214"/>
      <c r="C953" s="214"/>
      <c r="D953" s="214"/>
      <c r="E953" s="214"/>
      <c r="F953" s="214"/>
      <c r="G953" s="214"/>
      <c r="H953" s="214"/>
      <c r="I953" s="214"/>
    </row>
    <row r="954" spans="1:9" x14ac:dyDescent="0.25">
      <c r="A954" s="214"/>
      <c r="B954" s="214"/>
      <c r="C954" s="214"/>
      <c r="D954" s="214"/>
      <c r="E954" s="214"/>
      <c r="F954" s="214"/>
      <c r="G954" s="214"/>
      <c r="H954" s="214"/>
      <c r="I954" s="214"/>
    </row>
    <row r="955" spans="1:9" x14ac:dyDescent="0.25">
      <c r="A955" s="214"/>
      <c r="B955" s="214"/>
      <c r="C955" s="214"/>
      <c r="D955" s="214"/>
      <c r="E955" s="214"/>
      <c r="F955" s="214"/>
      <c r="G955" s="214"/>
      <c r="H955" s="214"/>
      <c r="I955" s="214"/>
    </row>
    <row r="956" spans="1:9" x14ac:dyDescent="0.25">
      <c r="A956" s="214"/>
      <c r="B956" s="214"/>
      <c r="C956" s="214"/>
      <c r="D956" s="214"/>
      <c r="E956" s="214"/>
      <c r="F956" s="214"/>
      <c r="G956" s="214"/>
      <c r="H956" s="214"/>
      <c r="I956" s="214"/>
    </row>
    <row r="957" spans="1:9" x14ac:dyDescent="0.25">
      <c r="A957" s="214"/>
      <c r="B957" s="214"/>
      <c r="C957" s="214"/>
      <c r="D957" s="214"/>
      <c r="E957" s="214"/>
      <c r="F957" s="214"/>
      <c r="G957" s="214"/>
      <c r="H957" s="214"/>
      <c r="I957" s="214"/>
    </row>
    <row r="958" spans="1:9" x14ac:dyDescent="0.25">
      <c r="A958" s="214"/>
      <c r="B958" s="214"/>
      <c r="C958" s="214"/>
      <c r="D958" s="214"/>
      <c r="E958" s="214"/>
      <c r="F958" s="214"/>
      <c r="G958" s="214"/>
      <c r="H958" s="214"/>
      <c r="I958" s="214"/>
    </row>
    <row r="959" spans="1:9" x14ac:dyDescent="0.25">
      <c r="A959" s="214"/>
      <c r="B959" s="214"/>
      <c r="C959" s="214"/>
      <c r="D959" s="214"/>
      <c r="E959" s="214"/>
      <c r="F959" s="214"/>
      <c r="G959" s="214"/>
      <c r="H959" s="214"/>
      <c r="I959" s="214"/>
    </row>
    <row r="960" spans="1:9" x14ac:dyDescent="0.25">
      <c r="A960" s="214"/>
      <c r="B960" s="214"/>
      <c r="C960" s="214"/>
      <c r="D960" s="214"/>
      <c r="E960" s="214"/>
      <c r="F960" s="214"/>
      <c r="G960" s="214"/>
      <c r="H960" s="214"/>
      <c r="I960" s="214"/>
    </row>
    <row r="961" spans="1:9" x14ac:dyDescent="0.25">
      <c r="A961" s="214"/>
      <c r="B961" s="214"/>
      <c r="C961" s="214"/>
      <c r="D961" s="214"/>
      <c r="E961" s="214"/>
      <c r="F961" s="214"/>
      <c r="G961" s="214"/>
      <c r="H961" s="214"/>
      <c r="I961" s="214"/>
    </row>
    <row r="962" spans="1:9" x14ac:dyDescent="0.25">
      <c r="A962" s="214"/>
      <c r="B962" s="214"/>
      <c r="C962" s="214"/>
      <c r="D962" s="214"/>
      <c r="E962" s="214"/>
      <c r="F962" s="214"/>
      <c r="G962" s="214"/>
      <c r="H962" s="214"/>
      <c r="I962" s="214"/>
    </row>
    <row r="963" spans="1:9" x14ac:dyDescent="0.25">
      <c r="A963" s="214"/>
      <c r="B963" s="214"/>
      <c r="C963" s="214"/>
      <c r="D963" s="214"/>
      <c r="E963" s="214"/>
      <c r="F963" s="214"/>
      <c r="G963" s="214"/>
      <c r="H963" s="214"/>
      <c r="I963" s="214"/>
    </row>
    <row r="964" spans="1:9" x14ac:dyDescent="0.25">
      <c r="A964" s="214"/>
      <c r="B964" s="214"/>
      <c r="C964" s="214"/>
      <c r="D964" s="214"/>
      <c r="E964" s="214"/>
      <c r="F964" s="214"/>
      <c r="G964" s="214"/>
      <c r="H964" s="214"/>
      <c r="I964" s="214"/>
    </row>
    <row r="965" spans="1:9" x14ac:dyDescent="0.25">
      <c r="A965" s="214"/>
      <c r="B965" s="214"/>
      <c r="C965" s="214"/>
      <c r="D965" s="214"/>
      <c r="E965" s="214"/>
      <c r="F965" s="214"/>
      <c r="G965" s="214"/>
      <c r="H965" s="214"/>
      <c r="I965" s="214"/>
    </row>
    <row r="966" spans="1:9" x14ac:dyDescent="0.25">
      <c r="A966" s="214"/>
      <c r="B966" s="214"/>
      <c r="C966" s="214"/>
      <c r="D966" s="214"/>
      <c r="E966" s="214"/>
      <c r="F966" s="214"/>
      <c r="G966" s="214"/>
      <c r="H966" s="214"/>
      <c r="I966" s="214"/>
    </row>
    <row r="967" spans="1:9" x14ac:dyDescent="0.25">
      <c r="A967" s="214"/>
      <c r="B967" s="214"/>
      <c r="C967" s="214"/>
      <c r="D967" s="214"/>
      <c r="E967" s="214"/>
      <c r="F967" s="214"/>
      <c r="G967" s="214"/>
      <c r="H967" s="214"/>
      <c r="I967" s="214"/>
    </row>
    <row r="968" spans="1:9" x14ac:dyDescent="0.25">
      <c r="A968" s="214"/>
      <c r="B968" s="214"/>
      <c r="C968" s="214"/>
      <c r="D968" s="214"/>
      <c r="E968" s="214"/>
      <c r="F968" s="214"/>
      <c r="G968" s="214"/>
      <c r="H968" s="214"/>
      <c r="I968" s="214"/>
    </row>
    <row r="969" spans="1:9" x14ac:dyDescent="0.25">
      <c r="A969" s="214"/>
      <c r="B969" s="214"/>
      <c r="C969" s="214"/>
      <c r="D969" s="214"/>
      <c r="E969" s="214"/>
      <c r="F969" s="214"/>
      <c r="G969" s="214"/>
      <c r="H969" s="214"/>
      <c r="I969" s="214"/>
    </row>
    <row r="970" spans="1:9" x14ac:dyDescent="0.25">
      <c r="A970" s="214"/>
      <c r="B970" s="214"/>
      <c r="C970" s="214"/>
      <c r="D970" s="214"/>
      <c r="E970" s="214"/>
      <c r="F970" s="214"/>
      <c r="G970" s="214"/>
      <c r="H970" s="214"/>
      <c r="I970" s="214"/>
    </row>
    <row r="971" spans="1:9" x14ac:dyDescent="0.25">
      <c r="A971" s="214"/>
      <c r="B971" s="214"/>
      <c r="C971" s="214"/>
      <c r="D971" s="214"/>
      <c r="E971" s="214"/>
      <c r="F971" s="214"/>
      <c r="G971" s="214"/>
      <c r="H971" s="214"/>
      <c r="I971" s="214"/>
    </row>
    <row r="972" spans="1:9" x14ac:dyDescent="0.25">
      <c r="A972" s="214"/>
      <c r="B972" s="214"/>
      <c r="C972" s="214"/>
      <c r="D972" s="214"/>
      <c r="E972" s="214"/>
      <c r="F972" s="214"/>
      <c r="G972" s="214"/>
      <c r="H972" s="214"/>
      <c r="I972" s="214"/>
    </row>
    <row r="973" spans="1:9" x14ac:dyDescent="0.25">
      <c r="A973" s="214"/>
      <c r="B973" s="214"/>
      <c r="C973" s="214"/>
      <c r="D973" s="214"/>
      <c r="E973" s="214"/>
      <c r="F973" s="214"/>
      <c r="G973" s="214"/>
      <c r="H973" s="214"/>
      <c r="I973" s="214"/>
    </row>
    <row r="974" spans="1:9" x14ac:dyDescent="0.25">
      <c r="A974" s="214"/>
      <c r="B974" s="214"/>
      <c r="C974" s="214"/>
      <c r="D974" s="214"/>
      <c r="E974" s="214"/>
      <c r="F974" s="214"/>
      <c r="G974" s="214"/>
      <c r="H974" s="214"/>
      <c r="I974" s="214"/>
    </row>
    <row r="975" spans="1:9" x14ac:dyDescent="0.25">
      <c r="A975" s="214"/>
      <c r="B975" s="214"/>
      <c r="C975" s="214"/>
      <c r="D975" s="214"/>
      <c r="E975" s="214"/>
      <c r="F975" s="214"/>
      <c r="G975" s="214"/>
      <c r="H975" s="214"/>
      <c r="I975" s="214"/>
    </row>
    <row r="976" spans="1:9" x14ac:dyDescent="0.25">
      <c r="A976" s="214"/>
      <c r="B976" s="214"/>
      <c r="C976" s="214"/>
      <c r="D976" s="214"/>
      <c r="E976" s="214"/>
      <c r="F976" s="214"/>
      <c r="G976" s="214"/>
      <c r="H976" s="214"/>
      <c r="I976" s="214"/>
    </row>
    <row r="977" spans="1:9" x14ac:dyDescent="0.25">
      <c r="A977" s="214"/>
      <c r="B977" s="214"/>
      <c r="C977" s="214"/>
      <c r="D977" s="214"/>
      <c r="E977" s="214"/>
      <c r="F977" s="214"/>
      <c r="G977" s="214"/>
      <c r="H977" s="214"/>
      <c r="I977" s="214"/>
    </row>
    <row r="978" spans="1:9" x14ac:dyDescent="0.25">
      <c r="A978" s="214"/>
      <c r="B978" s="214"/>
      <c r="C978" s="214"/>
      <c r="D978" s="214"/>
      <c r="E978" s="214"/>
      <c r="F978" s="214"/>
      <c r="G978" s="214"/>
      <c r="H978" s="214"/>
      <c r="I978" s="214"/>
    </row>
    <row r="979" spans="1:9" x14ac:dyDescent="0.25">
      <c r="A979" s="214"/>
      <c r="B979" s="214"/>
      <c r="C979" s="214"/>
      <c r="D979" s="214"/>
      <c r="E979" s="214"/>
      <c r="F979" s="214"/>
      <c r="G979" s="214"/>
      <c r="H979" s="214"/>
      <c r="I979" s="214"/>
    </row>
    <row r="980" spans="1:9" x14ac:dyDescent="0.25">
      <c r="A980" s="214"/>
      <c r="B980" s="214"/>
      <c r="C980" s="214"/>
      <c r="D980" s="214"/>
      <c r="E980" s="214"/>
      <c r="F980" s="214"/>
      <c r="G980" s="214"/>
      <c r="H980" s="214"/>
      <c r="I980" s="214"/>
    </row>
    <row r="981" spans="1:9" x14ac:dyDescent="0.25">
      <c r="A981" s="214"/>
      <c r="B981" s="214"/>
      <c r="C981" s="214"/>
      <c r="D981" s="214"/>
      <c r="E981" s="214"/>
      <c r="F981" s="214"/>
      <c r="G981" s="214"/>
      <c r="H981" s="214"/>
      <c r="I981" s="214"/>
    </row>
    <row r="982" spans="1:9" x14ac:dyDescent="0.25">
      <c r="A982" s="214"/>
      <c r="B982" s="214"/>
      <c r="C982" s="214"/>
      <c r="D982" s="214"/>
      <c r="E982" s="214"/>
      <c r="F982" s="214"/>
      <c r="G982" s="214"/>
      <c r="H982" s="214"/>
      <c r="I982" s="214"/>
    </row>
    <row r="983" spans="1:9" x14ac:dyDescent="0.25">
      <c r="A983" s="214"/>
      <c r="B983" s="214"/>
      <c r="C983" s="214"/>
      <c r="D983" s="214"/>
      <c r="E983" s="214"/>
      <c r="F983" s="214"/>
      <c r="G983" s="214"/>
      <c r="H983" s="214"/>
      <c r="I983" s="214"/>
    </row>
    <row r="984" spans="1:9" x14ac:dyDescent="0.25">
      <c r="A984" s="214"/>
      <c r="B984" s="214"/>
      <c r="C984" s="214"/>
      <c r="D984" s="214"/>
      <c r="E984" s="214"/>
      <c r="F984" s="214"/>
      <c r="G984" s="214"/>
      <c r="H984" s="214"/>
      <c r="I984" s="214"/>
    </row>
    <row r="985" spans="1:9" x14ac:dyDescent="0.25">
      <c r="A985" s="214"/>
      <c r="B985" s="214"/>
      <c r="C985" s="214"/>
      <c r="D985" s="214"/>
      <c r="E985" s="214"/>
      <c r="F985" s="214"/>
      <c r="G985" s="214"/>
      <c r="H985" s="214"/>
      <c r="I985" s="214"/>
    </row>
    <row r="986" spans="1:9" x14ac:dyDescent="0.25">
      <c r="A986" s="214"/>
      <c r="B986" s="214"/>
      <c r="C986" s="214"/>
      <c r="D986" s="214"/>
      <c r="E986" s="214"/>
      <c r="F986" s="214"/>
      <c r="G986" s="214"/>
      <c r="H986" s="214"/>
      <c r="I986" s="214"/>
    </row>
    <row r="987" spans="1:9" x14ac:dyDescent="0.25">
      <c r="A987" s="214"/>
      <c r="B987" s="214"/>
      <c r="C987" s="214"/>
      <c r="D987" s="214"/>
      <c r="E987" s="214"/>
      <c r="F987" s="214"/>
      <c r="G987" s="214"/>
      <c r="H987" s="214"/>
      <c r="I987" s="214"/>
    </row>
    <row r="988" spans="1:9" x14ac:dyDescent="0.25">
      <c r="A988" s="214"/>
      <c r="B988" s="214"/>
      <c r="C988" s="214"/>
      <c r="D988" s="214"/>
      <c r="E988" s="214"/>
      <c r="F988" s="214"/>
      <c r="G988" s="214"/>
      <c r="H988" s="214"/>
      <c r="I988" s="214"/>
    </row>
    <row r="989" spans="1:9" x14ac:dyDescent="0.25">
      <c r="A989" s="214"/>
      <c r="B989" s="214"/>
      <c r="C989" s="214"/>
      <c r="D989" s="214"/>
      <c r="E989" s="214"/>
      <c r="F989" s="214"/>
      <c r="G989" s="214"/>
      <c r="H989" s="214"/>
      <c r="I989" s="214"/>
    </row>
    <row r="990" spans="1:9" x14ac:dyDescent="0.25">
      <c r="A990" s="214"/>
      <c r="B990" s="214"/>
      <c r="C990" s="214"/>
      <c r="D990" s="214"/>
      <c r="E990" s="214"/>
      <c r="F990" s="214"/>
      <c r="G990" s="214"/>
      <c r="H990" s="214"/>
      <c r="I990" s="214"/>
    </row>
    <row r="991" spans="1:9" x14ac:dyDescent="0.25">
      <c r="A991" s="214"/>
      <c r="B991" s="214"/>
      <c r="C991" s="214"/>
      <c r="D991" s="214"/>
      <c r="E991" s="214"/>
      <c r="F991" s="214"/>
      <c r="G991" s="214"/>
      <c r="H991" s="214"/>
      <c r="I991" s="214"/>
    </row>
    <row r="992" spans="1:9" x14ac:dyDescent="0.25">
      <c r="A992" s="214"/>
      <c r="B992" s="214"/>
      <c r="C992" s="214"/>
      <c r="D992" s="214"/>
      <c r="E992" s="214"/>
      <c r="F992" s="214"/>
      <c r="G992" s="214"/>
      <c r="H992" s="214"/>
      <c r="I992" s="214"/>
    </row>
    <row r="993" spans="1:9" x14ac:dyDescent="0.25">
      <c r="A993" s="214"/>
      <c r="B993" s="214"/>
      <c r="C993" s="214"/>
      <c r="D993" s="214"/>
      <c r="E993" s="214"/>
      <c r="F993" s="214"/>
      <c r="G993" s="214"/>
      <c r="H993" s="214"/>
      <c r="I993" s="214"/>
    </row>
    <row r="994" spans="1:9" x14ac:dyDescent="0.25">
      <c r="A994" s="214"/>
      <c r="B994" s="214"/>
      <c r="C994" s="214"/>
      <c r="D994" s="214"/>
      <c r="E994" s="214"/>
      <c r="F994" s="214"/>
      <c r="G994" s="214"/>
      <c r="H994" s="214"/>
      <c r="I994" s="214"/>
    </row>
    <row r="995" spans="1:9" x14ac:dyDescent="0.25">
      <c r="A995" s="214"/>
      <c r="B995" s="214"/>
      <c r="C995" s="214"/>
      <c r="D995" s="214"/>
      <c r="E995" s="214"/>
      <c r="F995" s="214"/>
      <c r="G995" s="214"/>
      <c r="H995" s="214"/>
      <c r="I995" s="214"/>
    </row>
    <row r="996" spans="1:9" x14ac:dyDescent="0.25">
      <c r="A996" s="214"/>
      <c r="B996" s="214"/>
      <c r="C996" s="214"/>
      <c r="D996" s="214"/>
      <c r="E996" s="214"/>
      <c r="F996" s="214"/>
      <c r="G996" s="214"/>
      <c r="H996" s="214"/>
      <c r="I996" s="214"/>
    </row>
    <row r="997" spans="1:9" x14ac:dyDescent="0.25">
      <c r="A997" s="214"/>
      <c r="B997" s="214"/>
      <c r="C997" s="214"/>
      <c r="D997" s="214"/>
      <c r="E997" s="214"/>
      <c r="F997" s="214"/>
      <c r="G997" s="214"/>
      <c r="H997" s="214"/>
      <c r="I997" s="214"/>
    </row>
    <row r="998" spans="1:9" x14ac:dyDescent="0.25">
      <c r="A998" s="214"/>
      <c r="B998" s="214"/>
      <c r="C998" s="214"/>
      <c r="D998" s="214"/>
      <c r="E998" s="214"/>
      <c r="F998" s="214"/>
      <c r="G998" s="214"/>
      <c r="H998" s="214"/>
      <c r="I998" s="214"/>
    </row>
    <row r="999" spans="1:9" x14ac:dyDescent="0.25">
      <c r="A999" s="214"/>
      <c r="B999" s="214"/>
      <c r="C999" s="214"/>
      <c r="D999" s="214"/>
      <c r="E999" s="214"/>
      <c r="F999" s="214"/>
      <c r="G999" s="214"/>
      <c r="H999" s="214"/>
      <c r="I999" s="214"/>
    </row>
    <row r="1000" spans="1:9" x14ac:dyDescent="0.25">
      <c r="A1000" s="214"/>
      <c r="B1000" s="214"/>
      <c r="C1000" s="214"/>
      <c r="D1000" s="214"/>
      <c r="E1000" s="214"/>
      <c r="F1000" s="214"/>
      <c r="G1000" s="214"/>
      <c r="H1000" s="214"/>
      <c r="I1000" s="214"/>
    </row>
    <row r="1001" spans="1:9" x14ac:dyDescent="0.25">
      <c r="A1001" s="214"/>
      <c r="B1001" s="214"/>
      <c r="C1001" s="214"/>
      <c r="D1001" s="214"/>
      <c r="E1001" s="214"/>
      <c r="F1001" s="214"/>
      <c r="G1001" s="214"/>
      <c r="H1001" s="214"/>
      <c r="I1001" s="214"/>
    </row>
    <row r="1002" spans="1:9" x14ac:dyDescent="0.25">
      <c r="A1002" s="214"/>
      <c r="B1002" s="214"/>
      <c r="C1002" s="214"/>
      <c r="D1002" s="214"/>
      <c r="E1002" s="214"/>
      <c r="F1002" s="214"/>
      <c r="G1002" s="214"/>
      <c r="H1002" s="214"/>
      <c r="I1002" s="214"/>
    </row>
    <row r="1003" spans="1:9" x14ac:dyDescent="0.25">
      <c r="A1003" s="214"/>
      <c r="B1003" s="214"/>
      <c r="C1003" s="214"/>
      <c r="D1003" s="214"/>
      <c r="E1003" s="214"/>
      <c r="F1003" s="214"/>
      <c r="G1003" s="214"/>
      <c r="H1003" s="214"/>
      <c r="I1003" s="214"/>
    </row>
    <row r="1004" spans="1:9" x14ac:dyDescent="0.25">
      <c r="A1004" s="214"/>
      <c r="B1004" s="214"/>
      <c r="C1004" s="214"/>
      <c r="D1004" s="214"/>
      <c r="E1004" s="214"/>
      <c r="F1004" s="214"/>
      <c r="G1004" s="214"/>
      <c r="H1004" s="214"/>
      <c r="I1004" s="214"/>
    </row>
    <row r="1005" spans="1:9" x14ac:dyDescent="0.25">
      <c r="A1005" s="214"/>
      <c r="B1005" s="214"/>
      <c r="C1005" s="214"/>
      <c r="D1005" s="214"/>
      <c r="E1005" s="214"/>
      <c r="F1005" s="214"/>
      <c r="G1005" s="214"/>
      <c r="H1005" s="214"/>
      <c r="I1005" s="214"/>
    </row>
    <row r="1006" spans="1:9" x14ac:dyDescent="0.25">
      <c r="A1006" s="214"/>
      <c r="B1006" s="214"/>
      <c r="C1006" s="214"/>
      <c r="D1006" s="214"/>
      <c r="E1006" s="214"/>
      <c r="F1006" s="214"/>
      <c r="G1006" s="214"/>
      <c r="H1006" s="214"/>
      <c r="I1006" s="214"/>
    </row>
    <row r="1007" spans="1:9" x14ac:dyDescent="0.25">
      <c r="A1007" s="214"/>
      <c r="B1007" s="214"/>
      <c r="C1007" s="214"/>
      <c r="D1007" s="214"/>
      <c r="E1007" s="214"/>
      <c r="F1007" s="214"/>
      <c r="G1007" s="214"/>
      <c r="H1007" s="214"/>
      <c r="I1007" s="214"/>
    </row>
    <row r="1008" spans="1:9" x14ac:dyDescent="0.25">
      <c r="A1008" s="214"/>
      <c r="B1008" s="214"/>
      <c r="C1008" s="214"/>
      <c r="D1008" s="214"/>
      <c r="E1008" s="214"/>
      <c r="F1008" s="214"/>
      <c r="G1008" s="214"/>
      <c r="H1008" s="214"/>
      <c r="I1008" s="214"/>
    </row>
    <row r="1009" spans="1:9" x14ac:dyDescent="0.25">
      <c r="A1009" s="214"/>
      <c r="B1009" s="214"/>
      <c r="C1009" s="214"/>
      <c r="D1009" s="214"/>
      <c r="E1009" s="214"/>
      <c r="F1009" s="214"/>
      <c r="G1009" s="214"/>
      <c r="H1009" s="214"/>
      <c r="I1009" s="214"/>
    </row>
    <row r="1010" spans="1:9" x14ac:dyDescent="0.25">
      <c r="A1010" s="214"/>
      <c r="B1010" s="214"/>
      <c r="C1010" s="214"/>
      <c r="D1010" s="214"/>
      <c r="E1010" s="214"/>
      <c r="F1010" s="214"/>
      <c r="G1010" s="214"/>
      <c r="H1010" s="214"/>
      <c r="I1010" s="214"/>
    </row>
    <row r="1011" spans="1:9" x14ac:dyDescent="0.25">
      <c r="A1011" s="214"/>
      <c r="B1011" s="214"/>
      <c r="C1011" s="214"/>
      <c r="D1011" s="214"/>
      <c r="E1011" s="214"/>
      <c r="F1011" s="214"/>
      <c r="G1011" s="214"/>
      <c r="H1011" s="214"/>
      <c r="I1011" s="214"/>
    </row>
    <row r="1012" spans="1:9" x14ac:dyDescent="0.25">
      <c r="A1012" s="214"/>
      <c r="B1012" s="214"/>
      <c r="C1012" s="214"/>
      <c r="D1012" s="214"/>
      <c r="E1012" s="214"/>
      <c r="F1012" s="214"/>
      <c r="G1012" s="214"/>
      <c r="H1012" s="214"/>
      <c r="I1012" s="214"/>
    </row>
    <row r="1013" spans="1:9" x14ac:dyDescent="0.25">
      <c r="A1013" s="214"/>
      <c r="B1013" s="214"/>
      <c r="C1013" s="214"/>
      <c r="D1013" s="214"/>
      <c r="E1013" s="214"/>
      <c r="F1013" s="214"/>
      <c r="G1013" s="214"/>
      <c r="H1013" s="214"/>
      <c r="I1013" s="214"/>
    </row>
    <row r="1014" spans="1:9" x14ac:dyDescent="0.25">
      <c r="A1014" s="214"/>
      <c r="B1014" s="214"/>
      <c r="C1014" s="214"/>
      <c r="D1014" s="214"/>
      <c r="E1014" s="214"/>
      <c r="F1014" s="214"/>
      <c r="G1014" s="214"/>
      <c r="H1014" s="214"/>
      <c r="I1014" s="214"/>
    </row>
    <row r="1015" spans="1:9" x14ac:dyDescent="0.25">
      <c r="A1015" s="214"/>
      <c r="B1015" s="214"/>
      <c r="C1015" s="214"/>
      <c r="D1015" s="214"/>
      <c r="E1015" s="214"/>
      <c r="F1015" s="214"/>
      <c r="G1015" s="214"/>
      <c r="H1015" s="214"/>
      <c r="I1015" s="214"/>
    </row>
    <row r="1016" spans="1:9" x14ac:dyDescent="0.25">
      <c r="A1016" s="214"/>
      <c r="B1016" s="214"/>
      <c r="C1016" s="214"/>
      <c r="D1016" s="214"/>
      <c r="E1016" s="214"/>
      <c r="F1016" s="214"/>
      <c r="G1016" s="214"/>
      <c r="H1016" s="214"/>
      <c r="I1016" s="214"/>
    </row>
    <row r="1017" spans="1:9" x14ac:dyDescent="0.25">
      <c r="A1017" s="214"/>
      <c r="B1017" s="214"/>
      <c r="C1017" s="214"/>
      <c r="D1017" s="214"/>
      <c r="E1017" s="214"/>
      <c r="F1017" s="214"/>
      <c r="G1017" s="214"/>
      <c r="H1017" s="214"/>
      <c r="I1017" s="214"/>
    </row>
    <row r="1018" spans="1:9" x14ac:dyDescent="0.25">
      <c r="A1018" s="214"/>
      <c r="B1018" s="214"/>
      <c r="C1018" s="214"/>
      <c r="D1018" s="214"/>
      <c r="E1018" s="214"/>
      <c r="F1018" s="214"/>
      <c r="G1018" s="214"/>
      <c r="H1018" s="214"/>
      <c r="I1018" s="214"/>
    </row>
    <row r="1019" spans="1:9" x14ac:dyDescent="0.25">
      <c r="A1019" s="214"/>
      <c r="B1019" s="214"/>
      <c r="C1019" s="214"/>
      <c r="D1019" s="214"/>
      <c r="E1019" s="214"/>
      <c r="F1019" s="214"/>
      <c r="G1019" s="214"/>
      <c r="H1019" s="214"/>
      <c r="I1019" s="214"/>
    </row>
    <row r="1020" spans="1:9" x14ac:dyDescent="0.25">
      <c r="A1020" s="214"/>
      <c r="B1020" s="214"/>
      <c r="C1020" s="214"/>
      <c r="D1020" s="214"/>
      <c r="E1020" s="214"/>
      <c r="F1020" s="214"/>
      <c r="G1020" s="214"/>
      <c r="H1020" s="214"/>
      <c r="I1020" s="214"/>
    </row>
    <row r="1021" spans="1:9" x14ac:dyDescent="0.25">
      <c r="A1021" s="214"/>
      <c r="B1021" s="214"/>
      <c r="C1021" s="214"/>
      <c r="D1021" s="214"/>
      <c r="E1021" s="214"/>
      <c r="F1021" s="214"/>
      <c r="G1021" s="214"/>
      <c r="H1021" s="214"/>
      <c r="I1021" s="214"/>
    </row>
    <row r="1022" spans="1:9" x14ac:dyDescent="0.25">
      <c r="A1022" s="214"/>
      <c r="B1022" s="214"/>
      <c r="C1022" s="214"/>
      <c r="D1022" s="214"/>
      <c r="E1022" s="214"/>
      <c r="F1022" s="214"/>
      <c r="G1022" s="214"/>
      <c r="H1022" s="214"/>
      <c r="I1022" s="214"/>
    </row>
    <row r="1023" spans="1:9" x14ac:dyDescent="0.25">
      <c r="A1023" s="214"/>
      <c r="B1023" s="214"/>
      <c r="C1023" s="214"/>
      <c r="D1023" s="214"/>
      <c r="E1023" s="214"/>
      <c r="F1023" s="214"/>
      <c r="G1023" s="214"/>
      <c r="H1023" s="214"/>
      <c r="I1023" s="214"/>
    </row>
    <row r="1024" spans="1:9" x14ac:dyDescent="0.25">
      <c r="A1024" s="214"/>
      <c r="B1024" s="214"/>
      <c r="C1024" s="214"/>
      <c r="D1024" s="214"/>
      <c r="E1024" s="214"/>
      <c r="F1024" s="214"/>
      <c r="G1024" s="214"/>
      <c r="H1024" s="214"/>
      <c r="I1024" s="214"/>
    </row>
    <row r="1025" spans="1:9" x14ac:dyDescent="0.25">
      <c r="A1025" s="214"/>
      <c r="B1025" s="214"/>
      <c r="C1025" s="214"/>
      <c r="D1025" s="214"/>
      <c r="E1025" s="214"/>
      <c r="F1025" s="214"/>
      <c r="G1025" s="214"/>
      <c r="H1025" s="214"/>
      <c r="I1025" s="214"/>
    </row>
    <row r="1026" spans="1:9" x14ac:dyDescent="0.25">
      <c r="A1026" s="214"/>
      <c r="B1026" s="214"/>
      <c r="C1026" s="214"/>
      <c r="D1026" s="214"/>
      <c r="E1026" s="214"/>
      <c r="F1026" s="214"/>
      <c r="G1026" s="214"/>
      <c r="H1026" s="214"/>
      <c r="I1026" s="214"/>
    </row>
    <row r="1027" spans="1:9" x14ac:dyDescent="0.25">
      <c r="A1027" s="214"/>
      <c r="B1027" s="214"/>
      <c r="C1027" s="214"/>
      <c r="D1027" s="214"/>
      <c r="E1027" s="214"/>
      <c r="F1027" s="214"/>
      <c r="G1027" s="214"/>
      <c r="H1027" s="214"/>
      <c r="I1027" s="214"/>
    </row>
    <row r="1028" spans="1:9" x14ac:dyDescent="0.25">
      <c r="A1028" s="214"/>
      <c r="B1028" s="214"/>
      <c r="C1028" s="214"/>
      <c r="D1028" s="214"/>
      <c r="E1028" s="214"/>
      <c r="F1028" s="214"/>
      <c r="G1028" s="214"/>
      <c r="H1028" s="214"/>
      <c r="I1028" s="214"/>
    </row>
    <row r="1029" spans="1:9" x14ac:dyDescent="0.25">
      <c r="A1029" s="214"/>
      <c r="B1029" s="214"/>
      <c r="C1029" s="214"/>
      <c r="D1029" s="214"/>
      <c r="E1029" s="214"/>
      <c r="F1029" s="214"/>
      <c r="G1029" s="214"/>
      <c r="H1029" s="214"/>
      <c r="I1029" s="214"/>
    </row>
    <row r="1030" spans="1:9" x14ac:dyDescent="0.25">
      <c r="A1030" s="214"/>
      <c r="B1030" s="214"/>
      <c r="C1030" s="214"/>
      <c r="D1030" s="214"/>
      <c r="E1030" s="214"/>
      <c r="F1030" s="214"/>
      <c r="G1030" s="214"/>
      <c r="H1030" s="214"/>
      <c r="I1030" s="214"/>
    </row>
    <row r="1031" spans="1:9" x14ac:dyDescent="0.25">
      <c r="A1031" s="214"/>
      <c r="B1031" s="214"/>
      <c r="C1031" s="214"/>
      <c r="D1031" s="214"/>
      <c r="E1031" s="214"/>
      <c r="F1031" s="214"/>
      <c r="G1031" s="214"/>
      <c r="H1031" s="214"/>
      <c r="I1031" s="214"/>
    </row>
    <row r="1032" spans="1:9" x14ac:dyDescent="0.25">
      <c r="A1032" s="214"/>
      <c r="B1032" s="214"/>
      <c r="C1032" s="214"/>
      <c r="D1032" s="214"/>
      <c r="E1032" s="214"/>
      <c r="F1032" s="214"/>
      <c r="G1032" s="214"/>
      <c r="H1032" s="214"/>
      <c r="I1032" s="214"/>
    </row>
    <row r="1033" spans="1:9" x14ac:dyDescent="0.25">
      <c r="A1033" s="214"/>
      <c r="B1033" s="214"/>
      <c r="C1033" s="214"/>
      <c r="D1033" s="214"/>
      <c r="E1033" s="214"/>
      <c r="F1033" s="214"/>
      <c r="G1033" s="214"/>
      <c r="H1033" s="214"/>
      <c r="I1033" s="214"/>
    </row>
    <row r="1034" spans="1:9" x14ac:dyDescent="0.25">
      <c r="A1034" s="214"/>
      <c r="B1034" s="214"/>
      <c r="C1034" s="214"/>
      <c r="D1034" s="214"/>
      <c r="E1034" s="214"/>
      <c r="F1034" s="214"/>
      <c r="G1034" s="214"/>
      <c r="H1034" s="214"/>
      <c r="I1034" s="214"/>
    </row>
    <row r="1035" spans="1:9" x14ac:dyDescent="0.25">
      <c r="A1035" s="214"/>
      <c r="B1035" s="214"/>
      <c r="C1035" s="214"/>
      <c r="D1035" s="214"/>
      <c r="E1035" s="214"/>
      <c r="F1035" s="214"/>
      <c r="G1035" s="214"/>
      <c r="H1035" s="214"/>
      <c r="I1035" s="214"/>
    </row>
    <row r="1036" spans="1:9" x14ac:dyDescent="0.25">
      <c r="A1036" s="214"/>
      <c r="B1036" s="214"/>
      <c r="C1036" s="214"/>
      <c r="D1036" s="214"/>
      <c r="E1036" s="214"/>
      <c r="F1036" s="214"/>
      <c r="G1036" s="214"/>
      <c r="H1036" s="214"/>
      <c r="I1036" s="214"/>
    </row>
    <row r="1037" spans="1:9" x14ac:dyDescent="0.25">
      <c r="A1037" s="214"/>
      <c r="B1037" s="214"/>
      <c r="C1037" s="214"/>
      <c r="D1037" s="214"/>
      <c r="E1037" s="214"/>
      <c r="F1037" s="214"/>
      <c r="G1037" s="214"/>
      <c r="H1037" s="214"/>
      <c r="I1037" s="214"/>
    </row>
    <row r="1038" spans="1:9" x14ac:dyDescent="0.25">
      <c r="A1038" s="214"/>
      <c r="B1038" s="214"/>
      <c r="C1038" s="214"/>
      <c r="D1038" s="214"/>
      <c r="E1038" s="214"/>
      <c r="F1038" s="214"/>
      <c r="G1038" s="214"/>
      <c r="H1038" s="214"/>
      <c r="I1038" s="214"/>
    </row>
    <row r="1039" spans="1:9" x14ac:dyDescent="0.25">
      <c r="A1039" s="214"/>
      <c r="B1039" s="214"/>
      <c r="C1039" s="214"/>
      <c r="D1039" s="214"/>
      <c r="E1039" s="214"/>
      <c r="F1039" s="214"/>
      <c r="G1039" s="214"/>
      <c r="H1039" s="214"/>
      <c r="I1039" s="214"/>
    </row>
    <row r="1040" spans="1:9" x14ac:dyDescent="0.25">
      <c r="A1040" s="214"/>
      <c r="B1040" s="214"/>
      <c r="C1040" s="214"/>
      <c r="D1040" s="214"/>
      <c r="E1040" s="214"/>
      <c r="F1040" s="214"/>
      <c r="G1040" s="214"/>
      <c r="H1040" s="214"/>
      <c r="I1040" s="214"/>
    </row>
    <row r="1041" spans="1:9" x14ac:dyDescent="0.25">
      <c r="A1041" s="214"/>
      <c r="B1041" s="214"/>
      <c r="C1041" s="214"/>
      <c r="D1041" s="214"/>
      <c r="E1041" s="214"/>
      <c r="F1041" s="214"/>
      <c r="G1041" s="214"/>
      <c r="H1041" s="214"/>
      <c r="I1041" s="214"/>
    </row>
    <row r="1042" spans="1:9" x14ac:dyDescent="0.25">
      <c r="A1042" s="214"/>
      <c r="B1042" s="214"/>
      <c r="C1042" s="214"/>
      <c r="D1042" s="214"/>
      <c r="E1042" s="214"/>
      <c r="F1042" s="214"/>
      <c r="G1042" s="214"/>
      <c r="H1042" s="214"/>
      <c r="I1042" s="214"/>
    </row>
    <row r="1043" spans="1:9" x14ac:dyDescent="0.25">
      <c r="A1043" s="214"/>
      <c r="B1043" s="214"/>
      <c r="C1043" s="214"/>
      <c r="D1043" s="214"/>
      <c r="E1043" s="214"/>
      <c r="F1043" s="214"/>
      <c r="G1043" s="214"/>
      <c r="H1043" s="214"/>
      <c r="I1043" s="214"/>
    </row>
    <row r="1044" spans="1:9" x14ac:dyDescent="0.25">
      <c r="A1044" s="214"/>
      <c r="B1044" s="214"/>
      <c r="C1044" s="214"/>
      <c r="D1044" s="214"/>
      <c r="E1044" s="214"/>
      <c r="F1044" s="214"/>
      <c r="G1044" s="214"/>
      <c r="H1044" s="214"/>
      <c r="I1044" s="214"/>
    </row>
    <row r="1045" spans="1:9" x14ac:dyDescent="0.25">
      <c r="A1045" s="214"/>
      <c r="B1045" s="214"/>
      <c r="C1045" s="214"/>
      <c r="D1045" s="214"/>
      <c r="E1045" s="214"/>
      <c r="F1045" s="214"/>
      <c r="G1045" s="214"/>
      <c r="H1045" s="214"/>
      <c r="I1045" s="214"/>
    </row>
    <row r="1046" spans="1:9" x14ac:dyDescent="0.25">
      <c r="A1046" s="214"/>
      <c r="B1046" s="214"/>
      <c r="C1046" s="214"/>
      <c r="D1046" s="214"/>
      <c r="E1046" s="214"/>
      <c r="F1046" s="214"/>
      <c r="G1046" s="214"/>
      <c r="H1046" s="214"/>
      <c r="I1046" s="214"/>
    </row>
    <row r="1047" spans="1:9" x14ac:dyDescent="0.25">
      <c r="A1047" s="214"/>
      <c r="B1047" s="214"/>
      <c r="C1047" s="214"/>
      <c r="D1047" s="214"/>
      <c r="E1047" s="214"/>
      <c r="F1047" s="214"/>
      <c r="G1047" s="214"/>
      <c r="H1047" s="214"/>
      <c r="I1047" s="214"/>
    </row>
    <row r="1048" spans="1:9" x14ac:dyDescent="0.25">
      <c r="A1048" s="214"/>
      <c r="B1048" s="214"/>
      <c r="C1048" s="214"/>
      <c r="D1048" s="214"/>
      <c r="E1048" s="214"/>
      <c r="F1048" s="214"/>
      <c r="G1048" s="214"/>
      <c r="H1048" s="214"/>
      <c r="I1048" s="214"/>
    </row>
    <row r="1049" spans="1:9" x14ac:dyDescent="0.25">
      <c r="A1049" s="214"/>
      <c r="B1049" s="214"/>
      <c r="C1049" s="214"/>
      <c r="D1049" s="214"/>
      <c r="E1049" s="214"/>
      <c r="F1049" s="214"/>
      <c r="G1049" s="214"/>
      <c r="H1049" s="214"/>
      <c r="I1049" s="214"/>
    </row>
    <row r="1050" spans="1:9" x14ac:dyDescent="0.25">
      <c r="A1050" s="214"/>
      <c r="B1050" s="214"/>
      <c r="C1050" s="214"/>
      <c r="D1050" s="214"/>
      <c r="E1050" s="214"/>
      <c r="F1050" s="214"/>
      <c r="G1050" s="214"/>
      <c r="H1050" s="214"/>
      <c r="I1050" s="214"/>
    </row>
    <row r="1051" spans="1:9" x14ac:dyDescent="0.25">
      <c r="A1051" s="214"/>
      <c r="B1051" s="214"/>
      <c r="C1051" s="214"/>
      <c r="D1051" s="214"/>
      <c r="E1051" s="214"/>
      <c r="F1051" s="214"/>
      <c r="G1051" s="214"/>
      <c r="H1051" s="214"/>
      <c r="I1051" s="214"/>
    </row>
    <row r="1052" spans="1:9" x14ac:dyDescent="0.25">
      <c r="A1052" s="214"/>
      <c r="B1052" s="214"/>
      <c r="C1052" s="214"/>
      <c r="D1052" s="214"/>
      <c r="E1052" s="214"/>
      <c r="F1052" s="214"/>
      <c r="G1052" s="214"/>
      <c r="H1052" s="214"/>
      <c r="I1052" s="214"/>
    </row>
    <row r="1053" spans="1:9" x14ac:dyDescent="0.25">
      <c r="A1053" s="214"/>
      <c r="B1053" s="214"/>
      <c r="C1053" s="214"/>
      <c r="D1053" s="214"/>
      <c r="E1053" s="214"/>
      <c r="F1053" s="214"/>
      <c r="G1053" s="214"/>
      <c r="H1053" s="214"/>
      <c r="I1053" s="214"/>
    </row>
    <row r="1054" spans="1:9" x14ac:dyDescent="0.25">
      <c r="A1054" s="214"/>
      <c r="B1054" s="214"/>
      <c r="C1054" s="214"/>
      <c r="D1054" s="214"/>
      <c r="E1054" s="214"/>
      <c r="F1054" s="214"/>
      <c r="G1054" s="214"/>
      <c r="H1054" s="214"/>
      <c r="I1054" s="214"/>
    </row>
    <row r="1055" spans="1:9" x14ac:dyDescent="0.25">
      <c r="A1055" s="214"/>
      <c r="B1055" s="214"/>
      <c r="C1055" s="214"/>
      <c r="D1055" s="214"/>
      <c r="E1055" s="214"/>
      <c r="F1055" s="214"/>
      <c r="G1055" s="214"/>
      <c r="H1055" s="214"/>
      <c r="I1055" s="214"/>
    </row>
    <row r="1056" spans="1:9" x14ac:dyDescent="0.25">
      <c r="A1056" s="214"/>
      <c r="B1056" s="214"/>
      <c r="C1056" s="214"/>
      <c r="D1056" s="214"/>
      <c r="E1056" s="214"/>
      <c r="F1056" s="214"/>
      <c r="G1056" s="214"/>
      <c r="H1056" s="214"/>
      <c r="I1056" s="214"/>
    </row>
    <row r="1057" spans="1:9" x14ac:dyDescent="0.25">
      <c r="A1057" s="214"/>
      <c r="B1057" s="214"/>
      <c r="C1057" s="214"/>
      <c r="D1057" s="214"/>
      <c r="E1057" s="214"/>
      <c r="F1057" s="214"/>
      <c r="G1057" s="214"/>
      <c r="H1057" s="214"/>
      <c r="I1057" s="214"/>
    </row>
    <row r="1058" spans="1:9" x14ac:dyDescent="0.25">
      <c r="A1058" s="214"/>
      <c r="B1058" s="214"/>
      <c r="C1058" s="214"/>
      <c r="D1058" s="214"/>
      <c r="E1058" s="214"/>
      <c r="F1058" s="214"/>
      <c r="G1058" s="214"/>
      <c r="H1058" s="214"/>
      <c r="I1058" s="214"/>
    </row>
    <row r="1059" spans="1:9" x14ac:dyDescent="0.25">
      <c r="A1059" s="214"/>
      <c r="B1059" s="214"/>
      <c r="C1059" s="214"/>
      <c r="D1059" s="214"/>
      <c r="E1059" s="214"/>
      <c r="F1059" s="214"/>
      <c r="G1059" s="214"/>
      <c r="H1059" s="214"/>
      <c r="I1059" s="214"/>
    </row>
    <row r="1060" spans="1:9" x14ac:dyDescent="0.25">
      <c r="A1060" s="214"/>
      <c r="B1060" s="214"/>
      <c r="C1060" s="214"/>
      <c r="D1060" s="214"/>
      <c r="E1060" s="214"/>
      <c r="F1060" s="214"/>
      <c r="G1060" s="214"/>
      <c r="H1060" s="214"/>
      <c r="I1060" s="214"/>
    </row>
    <row r="1061" spans="1:9" x14ac:dyDescent="0.25">
      <c r="A1061" s="214"/>
      <c r="B1061" s="214"/>
      <c r="C1061" s="214"/>
      <c r="D1061" s="214"/>
      <c r="E1061" s="214"/>
      <c r="F1061" s="214"/>
      <c r="G1061" s="214"/>
      <c r="H1061" s="214"/>
      <c r="I1061" s="214"/>
    </row>
    <row r="1062" spans="1:9" x14ac:dyDescent="0.25">
      <c r="A1062" s="214"/>
      <c r="B1062" s="214"/>
      <c r="C1062" s="214"/>
      <c r="D1062" s="214"/>
      <c r="E1062" s="214"/>
      <c r="F1062" s="214"/>
      <c r="G1062" s="214"/>
      <c r="H1062" s="214"/>
      <c r="I1062" s="214"/>
    </row>
    <row r="1063" spans="1:9" x14ac:dyDescent="0.25">
      <c r="A1063" s="214"/>
      <c r="B1063" s="214"/>
      <c r="C1063" s="214"/>
      <c r="D1063" s="214"/>
      <c r="E1063" s="214"/>
      <c r="F1063" s="214"/>
      <c r="G1063" s="214"/>
      <c r="H1063" s="214"/>
      <c r="I1063" s="214"/>
    </row>
    <row r="1064" spans="1:9" x14ac:dyDescent="0.25">
      <c r="A1064" s="214"/>
      <c r="B1064" s="214"/>
      <c r="C1064" s="214"/>
      <c r="D1064" s="214"/>
      <c r="E1064" s="214"/>
      <c r="F1064" s="214"/>
      <c r="G1064" s="214"/>
      <c r="H1064" s="214"/>
      <c r="I1064" s="214"/>
    </row>
    <row r="1065" spans="1:9" x14ac:dyDescent="0.25">
      <c r="A1065" s="214"/>
      <c r="B1065" s="214"/>
      <c r="C1065" s="214"/>
      <c r="D1065" s="214"/>
      <c r="E1065" s="214"/>
      <c r="F1065" s="214"/>
      <c r="G1065" s="214"/>
      <c r="H1065" s="214"/>
      <c r="I1065" s="214"/>
    </row>
    <row r="1066" spans="1:9" x14ac:dyDescent="0.25">
      <c r="A1066" s="214"/>
      <c r="B1066" s="214"/>
      <c r="C1066" s="214"/>
      <c r="D1066" s="214"/>
      <c r="E1066" s="214"/>
      <c r="F1066" s="214"/>
      <c r="G1066" s="214"/>
      <c r="H1066" s="214"/>
      <c r="I1066" s="214"/>
    </row>
    <row r="1067" spans="1:9" x14ac:dyDescent="0.25">
      <c r="A1067" s="214"/>
      <c r="B1067" s="214"/>
      <c r="C1067" s="214"/>
      <c r="D1067" s="214"/>
      <c r="E1067" s="214"/>
      <c r="F1067" s="214"/>
      <c r="G1067" s="214"/>
      <c r="H1067" s="214"/>
      <c r="I1067" s="214"/>
    </row>
    <row r="1068" spans="1:9" x14ac:dyDescent="0.25">
      <c r="A1068" s="214"/>
      <c r="B1068" s="214"/>
      <c r="C1068" s="214"/>
      <c r="D1068" s="214"/>
      <c r="E1068" s="214"/>
      <c r="F1068" s="214"/>
      <c r="G1068" s="214"/>
      <c r="H1068" s="214"/>
      <c r="I1068" s="214"/>
    </row>
    <row r="1069" spans="1:9" x14ac:dyDescent="0.25">
      <c r="A1069" s="214"/>
      <c r="B1069" s="214"/>
      <c r="C1069" s="214"/>
      <c r="D1069" s="214"/>
      <c r="E1069" s="214"/>
      <c r="F1069" s="214"/>
      <c r="G1069" s="214"/>
      <c r="H1069" s="214"/>
      <c r="I1069" s="214"/>
    </row>
    <row r="1070" spans="1:9" x14ac:dyDescent="0.25">
      <c r="A1070" s="214"/>
      <c r="B1070" s="214"/>
      <c r="C1070" s="214"/>
      <c r="D1070" s="214"/>
      <c r="E1070" s="214"/>
      <c r="F1070" s="214"/>
      <c r="G1070" s="214"/>
      <c r="H1070" s="214"/>
      <c r="I1070" s="214"/>
    </row>
    <row r="1071" spans="1:9" x14ac:dyDescent="0.25">
      <c r="A1071" s="214"/>
      <c r="B1071" s="214"/>
      <c r="C1071" s="214"/>
      <c r="D1071" s="214"/>
      <c r="E1071" s="214"/>
      <c r="F1071" s="214"/>
      <c r="G1071" s="214"/>
      <c r="H1071" s="214"/>
      <c r="I1071" s="214"/>
    </row>
    <row r="1072" spans="1:9" x14ac:dyDescent="0.25">
      <c r="A1072" s="214"/>
      <c r="B1072" s="214"/>
      <c r="C1072" s="214"/>
      <c r="D1072" s="214"/>
      <c r="E1072" s="214"/>
      <c r="F1072" s="214"/>
      <c r="G1072" s="214"/>
      <c r="H1072" s="214"/>
      <c r="I1072" s="214"/>
    </row>
    <row r="1073" spans="1:9" x14ac:dyDescent="0.25">
      <c r="A1073" s="214"/>
      <c r="B1073" s="214"/>
      <c r="C1073" s="214"/>
      <c r="D1073" s="214"/>
      <c r="E1073" s="214"/>
      <c r="F1073" s="214"/>
      <c r="G1073" s="214"/>
      <c r="H1073" s="214"/>
      <c r="I1073" s="214"/>
    </row>
    <row r="1074" spans="1:9" x14ac:dyDescent="0.25">
      <c r="A1074" s="214"/>
      <c r="B1074" s="214"/>
      <c r="C1074" s="214"/>
      <c r="D1074" s="214"/>
      <c r="E1074" s="214"/>
      <c r="F1074" s="214"/>
      <c r="G1074" s="214"/>
      <c r="H1074" s="214"/>
      <c r="I1074" s="214"/>
    </row>
    <row r="1075" spans="1:9" x14ac:dyDescent="0.25">
      <c r="A1075" s="214"/>
      <c r="B1075" s="214"/>
      <c r="C1075" s="214"/>
      <c r="D1075" s="214"/>
      <c r="E1075" s="214"/>
      <c r="F1075" s="214"/>
      <c r="G1075" s="214"/>
      <c r="H1075" s="214"/>
      <c r="I1075" s="214"/>
    </row>
    <row r="1076" spans="1:9" x14ac:dyDescent="0.25">
      <c r="A1076" s="214"/>
      <c r="B1076" s="214"/>
      <c r="C1076" s="214"/>
      <c r="D1076" s="214"/>
      <c r="E1076" s="214"/>
      <c r="F1076" s="214"/>
      <c r="G1076" s="214"/>
      <c r="H1076" s="214"/>
      <c r="I1076" s="214"/>
    </row>
    <row r="1077" spans="1:9" x14ac:dyDescent="0.25">
      <c r="A1077" s="214"/>
      <c r="B1077" s="214"/>
      <c r="C1077" s="214"/>
      <c r="D1077" s="214"/>
      <c r="E1077" s="214"/>
      <c r="F1077" s="214"/>
      <c r="G1077" s="214"/>
      <c r="H1077" s="214"/>
      <c r="I1077" s="214"/>
    </row>
    <row r="1078" spans="1:9" x14ac:dyDescent="0.25">
      <c r="A1078" s="214"/>
      <c r="B1078" s="214"/>
      <c r="C1078" s="214"/>
      <c r="D1078" s="214"/>
      <c r="E1078" s="214"/>
      <c r="F1078" s="214"/>
      <c r="G1078" s="214"/>
      <c r="H1078" s="214"/>
      <c r="I1078" s="214"/>
    </row>
    <row r="1079" spans="1:9" x14ac:dyDescent="0.25">
      <c r="A1079" s="214"/>
      <c r="B1079" s="214"/>
      <c r="C1079" s="214"/>
      <c r="D1079" s="214"/>
      <c r="E1079" s="214"/>
      <c r="F1079" s="214"/>
      <c r="G1079" s="214"/>
      <c r="H1079" s="214"/>
      <c r="I1079" s="214"/>
    </row>
    <row r="1080" spans="1:9" x14ac:dyDescent="0.25">
      <c r="A1080" s="214"/>
      <c r="B1080" s="214"/>
      <c r="C1080" s="214"/>
      <c r="D1080" s="214"/>
      <c r="E1080" s="214"/>
      <c r="F1080" s="214"/>
      <c r="G1080" s="214"/>
      <c r="H1080" s="214"/>
      <c r="I1080" s="214"/>
    </row>
    <row r="1081" spans="1:9" x14ac:dyDescent="0.25">
      <c r="A1081" s="214"/>
      <c r="B1081" s="214"/>
      <c r="C1081" s="214"/>
      <c r="D1081" s="214"/>
      <c r="E1081" s="214"/>
      <c r="F1081" s="214"/>
      <c r="G1081" s="214"/>
      <c r="H1081" s="214"/>
      <c r="I1081" s="214"/>
    </row>
    <row r="1082" spans="1:9" x14ac:dyDescent="0.25">
      <c r="A1082" s="214"/>
      <c r="B1082" s="214"/>
      <c r="C1082" s="214"/>
      <c r="D1082" s="214"/>
      <c r="E1082" s="214"/>
      <c r="F1082" s="214"/>
      <c r="G1082" s="214"/>
      <c r="H1082" s="214"/>
      <c r="I1082" s="214"/>
    </row>
    <row r="1083" spans="1:9" x14ac:dyDescent="0.25">
      <c r="A1083" s="214"/>
      <c r="B1083" s="214"/>
      <c r="C1083" s="214"/>
      <c r="D1083" s="214"/>
      <c r="E1083" s="214"/>
      <c r="F1083" s="214"/>
      <c r="G1083" s="214"/>
      <c r="H1083" s="214"/>
      <c r="I1083" s="214"/>
    </row>
    <row r="1084" spans="1:9" x14ac:dyDescent="0.25">
      <c r="A1084" s="214"/>
      <c r="B1084" s="214"/>
      <c r="C1084" s="214"/>
      <c r="D1084" s="214"/>
      <c r="E1084" s="214"/>
      <c r="F1084" s="214"/>
      <c r="G1084" s="214"/>
      <c r="H1084" s="214"/>
      <c r="I1084" s="214"/>
    </row>
    <row r="1085" spans="1:9" x14ac:dyDescent="0.25">
      <c r="A1085" s="214"/>
      <c r="B1085" s="214"/>
      <c r="C1085" s="214"/>
      <c r="D1085" s="214"/>
      <c r="E1085" s="214"/>
      <c r="F1085" s="214"/>
      <c r="G1085" s="214"/>
      <c r="H1085" s="214"/>
      <c r="I1085" s="214"/>
    </row>
    <row r="1086" spans="1:9" x14ac:dyDescent="0.25">
      <c r="A1086" s="214"/>
      <c r="B1086" s="214"/>
      <c r="C1086" s="214"/>
      <c r="D1086" s="214"/>
      <c r="E1086" s="214"/>
      <c r="F1086" s="214"/>
      <c r="G1086" s="214"/>
      <c r="H1086" s="214"/>
      <c r="I1086" s="214"/>
    </row>
    <row r="1087" spans="1:9" x14ac:dyDescent="0.25">
      <c r="A1087" s="214"/>
      <c r="B1087" s="214"/>
      <c r="C1087" s="214"/>
      <c r="D1087" s="214"/>
      <c r="E1087" s="214"/>
      <c r="F1087" s="214"/>
      <c r="G1087" s="214"/>
      <c r="H1087" s="214"/>
      <c r="I1087" s="214"/>
    </row>
    <row r="1088" spans="1:9" x14ac:dyDescent="0.25">
      <c r="A1088" s="214"/>
      <c r="B1088" s="214"/>
      <c r="C1088" s="214"/>
      <c r="D1088" s="214"/>
      <c r="E1088" s="214"/>
      <c r="F1088" s="214"/>
      <c r="G1088" s="214"/>
      <c r="H1088" s="214"/>
      <c r="I1088" s="214"/>
    </row>
    <row r="1089" spans="1:9" x14ac:dyDescent="0.25">
      <c r="A1089" s="214"/>
      <c r="B1089" s="214"/>
      <c r="C1089" s="214"/>
      <c r="D1089" s="214"/>
      <c r="E1089" s="214"/>
      <c r="F1089" s="214"/>
      <c r="G1089" s="214"/>
      <c r="H1089" s="214"/>
      <c r="I1089" s="214"/>
    </row>
    <row r="1090" spans="1:9" x14ac:dyDescent="0.25">
      <c r="A1090" s="214"/>
      <c r="B1090" s="214"/>
      <c r="C1090" s="214"/>
      <c r="D1090" s="214"/>
      <c r="E1090" s="214"/>
      <c r="F1090" s="214"/>
      <c r="G1090" s="214"/>
      <c r="H1090" s="214"/>
      <c r="I1090" s="214"/>
    </row>
    <row r="1091" spans="1:9" x14ac:dyDescent="0.25">
      <c r="A1091" s="214"/>
      <c r="B1091" s="214"/>
      <c r="C1091" s="214"/>
      <c r="D1091" s="214"/>
      <c r="E1091" s="214"/>
      <c r="F1091" s="214"/>
      <c r="G1091" s="214"/>
      <c r="H1091" s="214"/>
      <c r="I1091" s="214"/>
    </row>
    <row r="1092" spans="1:9" x14ac:dyDescent="0.25">
      <c r="A1092" s="214"/>
      <c r="B1092" s="214"/>
      <c r="C1092" s="214"/>
      <c r="D1092" s="214"/>
      <c r="E1092" s="214"/>
      <c r="F1092" s="214"/>
      <c r="G1092" s="214"/>
      <c r="H1092" s="214"/>
      <c r="I1092" s="214"/>
    </row>
    <row r="1093" spans="1:9" x14ac:dyDescent="0.25">
      <c r="A1093" s="214"/>
      <c r="B1093" s="214"/>
      <c r="C1093" s="214"/>
      <c r="D1093" s="214"/>
      <c r="E1093" s="214"/>
      <c r="F1093" s="214"/>
      <c r="G1093" s="214"/>
      <c r="H1093" s="214"/>
      <c r="I1093" s="214"/>
    </row>
    <row r="1094" spans="1:9" x14ac:dyDescent="0.25">
      <c r="A1094" s="214"/>
      <c r="B1094" s="214"/>
      <c r="C1094" s="214"/>
      <c r="D1094" s="214"/>
      <c r="E1094" s="214"/>
      <c r="F1094" s="214"/>
      <c r="G1094" s="214"/>
      <c r="H1094" s="214"/>
      <c r="I1094" s="214"/>
    </row>
    <row r="1095" spans="1:9" x14ac:dyDescent="0.25">
      <c r="A1095" s="214"/>
      <c r="B1095" s="214"/>
      <c r="C1095" s="214"/>
      <c r="D1095" s="214"/>
      <c r="E1095" s="214"/>
      <c r="F1095" s="214"/>
      <c r="G1095" s="214"/>
      <c r="H1095" s="214"/>
      <c r="I1095" s="214"/>
    </row>
    <row r="1096" spans="1:9" x14ac:dyDescent="0.25">
      <c r="A1096" s="214"/>
      <c r="B1096" s="214"/>
      <c r="C1096" s="214"/>
      <c r="D1096" s="214"/>
      <c r="E1096" s="214"/>
      <c r="F1096" s="214"/>
      <c r="G1096" s="214"/>
      <c r="H1096" s="214"/>
      <c r="I1096" s="214"/>
    </row>
    <row r="1097" spans="1:9" x14ac:dyDescent="0.25">
      <c r="A1097" s="214"/>
      <c r="B1097" s="214"/>
      <c r="C1097" s="214"/>
      <c r="D1097" s="214"/>
      <c r="E1097" s="214"/>
      <c r="F1097" s="214"/>
      <c r="G1097" s="214"/>
      <c r="H1097" s="214"/>
      <c r="I1097" s="214"/>
    </row>
    <row r="1098" spans="1:9" x14ac:dyDescent="0.25">
      <c r="A1098" s="214"/>
      <c r="B1098" s="214"/>
      <c r="C1098" s="214"/>
      <c r="D1098" s="214"/>
      <c r="E1098" s="214"/>
      <c r="F1098" s="214"/>
      <c r="G1098" s="214"/>
      <c r="H1098" s="214"/>
      <c r="I1098" s="214"/>
    </row>
    <row r="1099" spans="1:9" x14ac:dyDescent="0.25">
      <c r="A1099" s="214"/>
      <c r="B1099" s="214"/>
      <c r="C1099" s="214"/>
      <c r="D1099" s="214"/>
      <c r="E1099" s="214"/>
      <c r="F1099" s="214"/>
      <c r="G1099" s="214"/>
      <c r="H1099" s="214"/>
      <c r="I1099" s="214"/>
    </row>
    <row r="1100" spans="1:9" x14ac:dyDescent="0.25">
      <c r="A1100" s="214"/>
      <c r="B1100" s="214"/>
      <c r="C1100" s="214"/>
      <c r="D1100" s="214"/>
      <c r="E1100" s="214"/>
      <c r="F1100" s="214"/>
      <c r="G1100" s="214"/>
      <c r="H1100" s="214"/>
      <c r="I1100" s="214"/>
    </row>
    <row r="1101" spans="1:9" x14ac:dyDescent="0.25">
      <c r="A1101" s="214"/>
      <c r="B1101" s="214"/>
      <c r="C1101" s="214"/>
      <c r="D1101" s="214"/>
      <c r="E1101" s="214"/>
      <c r="F1101" s="214"/>
      <c r="G1101" s="214"/>
      <c r="H1101" s="214"/>
      <c r="I1101" s="214"/>
    </row>
    <row r="1102" spans="1:9" x14ac:dyDescent="0.25">
      <c r="A1102" s="214"/>
      <c r="B1102" s="214"/>
      <c r="C1102" s="214"/>
      <c r="D1102" s="214"/>
      <c r="E1102" s="214"/>
      <c r="F1102" s="214"/>
      <c r="G1102" s="214"/>
      <c r="H1102" s="214"/>
      <c r="I1102" s="214"/>
    </row>
    <row r="1103" spans="1:9" x14ac:dyDescent="0.25">
      <c r="A1103" s="214"/>
      <c r="B1103" s="214"/>
      <c r="C1103" s="214"/>
      <c r="D1103" s="214"/>
      <c r="E1103" s="214"/>
      <c r="F1103" s="214"/>
      <c r="G1103" s="214"/>
      <c r="H1103" s="214"/>
      <c r="I1103" s="214"/>
    </row>
    <row r="1104" spans="1:9" x14ac:dyDescent="0.25">
      <c r="A1104" s="214"/>
      <c r="B1104" s="214"/>
      <c r="C1104" s="214"/>
      <c r="D1104" s="214"/>
      <c r="E1104" s="214"/>
      <c r="F1104" s="214"/>
      <c r="G1104" s="214"/>
      <c r="H1104" s="214"/>
      <c r="I1104" s="214"/>
    </row>
    <row r="1105" spans="1:9" x14ac:dyDescent="0.25">
      <c r="A1105" s="214"/>
      <c r="B1105" s="214"/>
      <c r="C1105" s="214"/>
      <c r="D1105" s="214"/>
      <c r="E1105" s="214"/>
      <c r="F1105" s="214"/>
      <c r="G1105" s="214"/>
      <c r="H1105" s="214"/>
      <c r="I1105" s="214"/>
    </row>
    <row r="1106" spans="1:9" x14ac:dyDescent="0.25">
      <c r="A1106" s="214"/>
      <c r="B1106" s="214"/>
      <c r="C1106" s="214"/>
      <c r="D1106" s="214"/>
      <c r="E1106" s="214"/>
      <c r="F1106" s="214"/>
      <c r="G1106" s="214"/>
      <c r="H1106" s="214"/>
      <c r="I1106" s="214"/>
    </row>
    <row r="1107" spans="1:9" x14ac:dyDescent="0.25">
      <c r="A1107" s="214"/>
      <c r="B1107" s="214"/>
      <c r="C1107" s="214"/>
      <c r="D1107" s="214"/>
      <c r="E1107" s="214"/>
      <c r="F1107" s="214"/>
      <c r="G1107" s="214"/>
      <c r="H1107" s="214"/>
      <c r="I1107" s="214"/>
    </row>
    <row r="1108" spans="1:9" x14ac:dyDescent="0.25">
      <c r="A1108" s="214"/>
      <c r="B1108" s="214"/>
      <c r="C1108" s="214"/>
      <c r="D1108" s="214"/>
      <c r="E1108" s="214"/>
      <c r="F1108" s="214"/>
      <c r="G1108" s="214"/>
      <c r="H1108" s="214"/>
      <c r="I1108" s="214"/>
    </row>
    <row r="1109" spans="1:9" x14ac:dyDescent="0.25">
      <c r="A1109" s="214"/>
      <c r="B1109" s="214"/>
      <c r="C1109" s="214"/>
      <c r="D1109" s="214"/>
      <c r="E1109" s="214"/>
      <c r="F1109" s="214"/>
      <c r="G1109" s="214"/>
      <c r="H1109" s="214"/>
      <c r="I1109" s="214"/>
    </row>
    <row r="1110" spans="1:9" x14ac:dyDescent="0.25">
      <c r="A1110" s="214"/>
      <c r="B1110" s="214"/>
      <c r="C1110" s="214"/>
      <c r="D1110" s="214"/>
      <c r="E1110" s="214"/>
      <c r="F1110" s="214"/>
      <c r="G1110" s="214"/>
      <c r="H1110" s="214"/>
      <c r="I1110" s="214"/>
    </row>
    <row r="1111" spans="1:9" x14ac:dyDescent="0.25">
      <c r="A1111" s="214"/>
      <c r="B1111" s="214"/>
      <c r="C1111" s="214"/>
      <c r="D1111" s="214"/>
      <c r="E1111" s="214"/>
      <c r="F1111" s="214"/>
      <c r="G1111" s="214"/>
      <c r="H1111" s="214"/>
      <c r="I1111" s="214"/>
    </row>
    <row r="1112" spans="1:9" x14ac:dyDescent="0.25">
      <c r="A1112" s="214"/>
      <c r="B1112" s="214"/>
      <c r="C1112" s="214"/>
      <c r="D1112" s="214"/>
      <c r="E1112" s="214"/>
      <c r="F1112" s="214"/>
      <c r="G1112" s="214"/>
      <c r="H1112" s="214"/>
      <c r="I1112" s="214"/>
    </row>
    <row r="1113" spans="1:9" x14ac:dyDescent="0.25">
      <c r="A1113" s="214"/>
      <c r="B1113" s="214"/>
      <c r="C1113" s="214"/>
      <c r="D1113" s="214"/>
      <c r="E1113" s="214"/>
      <c r="F1113" s="214"/>
      <c r="G1113" s="214"/>
      <c r="H1113" s="214"/>
      <c r="I1113" s="214"/>
    </row>
    <row r="1114" spans="1:9" x14ac:dyDescent="0.25">
      <c r="A1114" s="214"/>
      <c r="B1114" s="214"/>
      <c r="C1114" s="214"/>
      <c r="D1114" s="214"/>
      <c r="E1114" s="214"/>
      <c r="F1114" s="214"/>
      <c r="G1114" s="214"/>
      <c r="H1114" s="214"/>
      <c r="I1114" s="214"/>
    </row>
    <row r="1115" spans="1:9" x14ac:dyDescent="0.25">
      <c r="A1115" s="214"/>
      <c r="B1115" s="214"/>
      <c r="C1115" s="214"/>
      <c r="D1115" s="214"/>
      <c r="E1115" s="214"/>
      <c r="F1115" s="214"/>
      <c r="G1115" s="214"/>
      <c r="H1115" s="214"/>
      <c r="I1115" s="214"/>
    </row>
    <row r="1116" spans="1:9" x14ac:dyDescent="0.25">
      <c r="A1116" s="214"/>
      <c r="B1116" s="214"/>
      <c r="C1116" s="214"/>
      <c r="D1116" s="214"/>
      <c r="E1116" s="214"/>
      <c r="F1116" s="214"/>
      <c r="G1116" s="214"/>
      <c r="H1116" s="214"/>
      <c r="I1116" s="214"/>
    </row>
    <row r="1117" spans="1:9" x14ac:dyDescent="0.25">
      <c r="A1117" s="214"/>
      <c r="B1117" s="214"/>
      <c r="C1117" s="214"/>
      <c r="D1117" s="214"/>
      <c r="E1117" s="214"/>
      <c r="F1117" s="214"/>
      <c r="G1117" s="214"/>
      <c r="H1117" s="214"/>
      <c r="I1117" s="214"/>
    </row>
    <row r="1118" spans="1:9" x14ac:dyDescent="0.25">
      <c r="A1118" s="214"/>
      <c r="B1118" s="214"/>
      <c r="C1118" s="214"/>
      <c r="D1118" s="214"/>
      <c r="E1118" s="214"/>
      <c r="F1118" s="214"/>
      <c r="G1118" s="214"/>
      <c r="H1118" s="214"/>
      <c r="I1118" s="214"/>
    </row>
    <row r="1119" spans="1:9" x14ac:dyDescent="0.25">
      <c r="A1119" s="214"/>
      <c r="B1119" s="214"/>
      <c r="C1119" s="214"/>
      <c r="D1119" s="214"/>
      <c r="E1119" s="214"/>
      <c r="F1119" s="214"/>
      <c r="G1119" s="214"/>
      <c r="H1119" s="214"/>
      <c r="I1119" s="214"/>
    </row>
    <row r="1120" spans="1:9" x14ac:dyDescent="0.25">
      <c r="A1120" s="214"/>
      <c r="B1120" s="214"/>
      <c r="C1120" s="214"/>
      <c r="D1120" s="214"/>
      <c r="E1120" s="214"/>
      <c r="F1120" s="214"/>
      <c r="G1120" s="214"/>
      <c r="H1120" s="214"/>
      <c r="I1120" s="214"/>
    </row>
    <row r="1121" spans="1:9" x14ac:dyDescent="0.25">
      <c r="A1121" s="214"/>
      <c r="B1121" s="214"/>
      <c r="C1121" s="214"/>
      <c r="D1121" s="214"/>
      <c r="E1121" s="214"/>
      <c r="F1121" s="214"/>
      <c r="G1121" s="214"/>
      <c r="H1121" s="214"/>
      <c r="I1121" s="214"/>
    </row>
    <row r="1122" spans="1:9" x14ac:dyDescent="0.25">
      <c r="A1122" s="214"/>
      <c r="B1122" s="214"/>
      <c r="C1122" s="214"/>
      <c r="D1122" s="214"/>
      <c r="E1122" s="214"/>
      <c r="F1122" s="214"/>
      <c r="G1122" s="214"/>
      <c r="H1122" s="214"/>
      <c r="I1122" s="214"/>
    </row>
    <row r="1123" spans="1:9" x14ac:dyDescent="0.25">
      <c r="A1123" s="214"/>
      <c r="B1123" s="214"/>
      <c r="C1123" s="214"/>
      <c r="D1123" s="214"/>
      <c r="E1123" s="214"/>
      <c r="F1123" s="214"/>
      <c r="G1123" s="214"/>
      <c r="H1123" s="214"/>
      <c r="I1123" s="214"/>
    </row>
    <row r="1124" spans="1:9" x14ac:dyDescent="0.25">
      <c r="A1124" s="214"/>
      <c r="B1124" s="214"/>
      <c r="C1124" s="214"/>
      <c r="D1124" s="214"/>
      <c r="E1124" s="214"/>
      <c r="F1124" s="214"/>
      <c r="G1124" s="214"/>
      <c r="H1124" s="214"/>
      <c r="I1124" s="214"/>
    </row>
    <row r="1125" spans="1:9" x14ac:dyDescent="0.25">
      <c r="A1125" s="214"/>
      <c r="B1125" s="214"/>
      <c r="C1125" s="214"/>
      <c r="D1125" s="214"/>
      <c r="E1125" s="214"/>
      <c r="F1125" s="214"/>
      <c r="G1125" s="214"/>
      <c r="H1125" s="214"/>
      <c r="I1125" s="214"/>
    </row>
    <row r="1126" spans="1:9" x14ac:dyDescent="0.25">
      <c r="A1126" s="214"/>
      <c r="B1126" s="214"/>
      <c r="C1126" s="214"/>
      <c r="D1126" s="214"/>
      <c r="E1126" s="214"/>
      <c r="F1126" s="214"/>
      <c r="G1126" s="214"/>
      <c r="H1126" s="214"/>
      <c r="I1126" s="214"/>
    </row>
    <row r="1127" spans="1:9" x14ac:dyDescent="0.25">
      <c r="A1127" s="214"/>
      <c r="B1127" s="214"/>
      <c r="C1127" s="214"/>
      <c r="D1127" s="214"/>
      <c r="E1127" s="214"/>
      <c r="F1127" s="214"/>
      <c r="G1127" s="214"/>
      <c r="H1127" s="214"/>
      <c r="I1127" s="214"/>
    </row>
    <row r="1128" spans="1:9" x14ac:dyDescent="0.25">
      <c r="A1128" s="214"/>
      <c r="B1128" s="214"/>
      <c r="C1128" s="214"/>
      <c r="D1128" s="214"/>
      <c r="E1128" s="214"/>
      <c r="F1128" s="214"/>
      <c r="G1128" s="214"/>
      <c r="H1128" s="214"/>
      <c r="I1128" s="214"/>
    </row>
    <row r="1129" spans="1:9" x14ac:dyDescent="0.25">
      <c r="A1129" s="214"/>
      <c r="B1129" s="214"/>
      <c r="C1129" s="214"/>
      <c r="D1129" s="214"/>
      <c r="E1129" s="214"/>
      <c r="F1129" s="214"/>
      <c r="G1129" s="214"/>
      <c r="H1129" s="214"/>
      <c r="I1129" s="214"/>
    </row>
    <row r="1130" spans="1:9" x14ac:dyDescent="0.25">
      <c r="A1130" s="214"/>
      <c r="B1130" s="214"/>
      <c r="C1130" s="214"/>
      <c r="D1130" s="214"/>
      <c r="E1130" s="214"/>
      <c r="F1130" s="214"/>
      <c r="G1130" s="214"/>
      <c r="H1130" s="214"/>
      <c r="I1130" s="214"/>
    </row>
    <row r="1131" spans="1:9" x14ac:dyDescent="0.25">
      <c r="A1131" s="214"/>
      <c r="B1131" s="214"/>
      <c r="C1131" s="214"/>
      <c r="D1131" s="214"/>
      <c r="E1131" s="214"/>
      <c r="F1131" s="214"/>
      <c r="G1131" s="214"/>
      <c r="H1131" s="214"/>
      <c r="I1131" s="214"/>
    </row>
    <row r="1132" spans="1:9" x14ac:dyDescent="0.25">
      <c r="A1132" s="214"/>
      <c r="B1132" s="214"/>
      <c r="C1132" s="214"/>
      <c r="D1132" s="214"/>
      <c r="E1132" s="214"/>
      <c r="F1132" s="214"/>
      <c r="G1132" s="214"/>
      <c r="H1132" s="214"/>
      <c r="I1132" s="214"/>
    </row>
    <row r="1133" spans="1:9" x14ac:dyDescent="0.25">
      <c r="A1133" s="214"/>
      <c r="B1133" s="214"/>
      <c r="C1133" s="214"/>
      <c r="D1133" s="214"/>
      <c r="E1133" s="214"/>
      <c r="F1133" s="214"/>
      <c r="G1133" s="214"/>
      <c r="H1133" s="214"/>
      <c r="I1133" s="214"/>
    </row>
    <row r="1134" spans="1:9" x14ac:dyDescent="0.25">
      <c r="A1134" s="214"/>
      <c r="B1134" s="214"/>
      <c r="C1134" s="214"/>
      <c r="D1134" s="214"/>
      <c r="E1134" s="214"/>
      <c r="F1134" s="214"/>
      <c r="G1134" s="214"/>
      <c r="H1134" s="214"/>
      <c r="I1134" s="214"/>
    </row>
    <row r="1135" spans="1:9" x14ac:dyDescent="0.25">
      <c r="A1135" s="214"/>
      <c r="B1135" s="214"/>
      <c r="C1135" s="214"/>
      <c r="D1135" s="214"/>
      <c r="E1135" s="214"/>
      <c r="F1135" s="214"/>
      <c r="G1135" s="214"/>
      <c r="H1135" s="214"/>
      <c r="I1135" s="214"/>
    </row>
    <row r="1136" spans="1:9" x14ac:dyDescent="0.25">
      <c r="A1136" s="214"/>
      <c r="B1136" s="214"/>
      <c r="C1136" s="214"/>
      <c r="D1136" s="214"/>
      <c r="E1136" s="214"/>
      <c r="F1136" s="214"/>
      <c r="G1136" s="214"/>
      <c r="H1136" s="214"/>
      <c r="I1136" s="214"/>
    </row>
    <row r="1137" spans="1:9" x14ac:dyDescent="0.25">
      <c r="A1137" s="214"/>
      <c r="B1137" s="214"/>
      <c r="C1137" s="214"/>
      <c r="D1137" s="214"/>
      <c r="E1137" s="214"/>
      <c r="F1137" s="214"/>
      <c r="G1137" s="214"/>
      <c r="H1137" s="214"/>
      <c r="I1137" s="214"/>
    </row>
    <row r="1138" spans="1:9" x14ac:dyDescent="0.25">
      <c r="A1138" s="214"/>
      <c r="B1138" s="214"/>
      <c r="C1138" s="214"/>
      <c r="D1138" s="214"/>
      <c r="E1138" s="214"/>
      <c r="F1138" s="214"/>
      <c r="G1138" s="214"/>
      <c r="H1138" s="214"/>
      <c r="I1138" s="214"/>
    </row>
    <row r="1139" spans="1:9" x14ac:dyDescent="0.25">
      <c r="A1139" s="214"/>
      <c r="B1139" s="214"/>
      <c r="C1139" s="214"/>
      <c r="D1139" s="214"/>
      <c r="E1139" s="214"/>
      <c r="F1139" s="214"/>
      <c r="G1139" s="214"/>
      <c r="H1139" s="214"/>
      <c r="I1139" s="214"/>
    </row>
    <row r="1140" spans="1:9" x14ac:dyDescent="0.25">
      <c r="A1140" s="214"/>
      <c r="B1140" s="214"/>
      <c r="C1140" s="214"/>
      <c r="D1140" s="214"/>
      <c r="E1140" s="214"/>
      <c r="F1140" s="214"/>
      <c r="G1140" s="214"/>
      <c r="H1140" s="214"/>
      <c r="I1140" s="214"/>
    </row>
    <row r="1141" spans="1:9" x14ac:dyDescent="0.25">
      <c r="A1141" s="214"/>
      <c r="B1141" s="214"/>
      <c r="C1141" s="214"/>
      <c r="D1141" s="214"/>
      <c r="E1141" s="214"/>
      <c r="F1141" s="214"/>
      <c r="G1141" s="214"/>
      <c r="H1141" s="214"/>
      <c r="I1141" s="214"/>
    </row>
    <row r="1142" spans="1:9" x14ac:dyDescent="0.25">
      <c r="A1142" s="214"/>
      <c r="B1142" s="214"/>
      <c r="C1142" s="214"/>
      <c r="D1142" s="214"/>
      <c r="E1142" s="214"/>
      <c r="F1142" s="214"/>
      <c r="G1142" s="214"/>
      <c r="H1142" s="214"/>
      <c r="I1142" s="214"/>
    </row>
    <row r="1143" spans="1:9" x14ac:dyDescent="0.25">
      <c r="A1143" s="214"/>
      <c r="B1143" s="214"/>
      <c r="C1143" s="214"/>
      <c r="D1143" s="214"/>
      <c r="E1143" s="214"/>
      <c r="F1143" s="214"/>
      <c r="G1143" s="214"/>
      <c r="H1143" s="214"/>
      <c r="I1143" s="214"/>
    </row>
    <row r="1144" spans="1:9" x14ac:dyDescent="0.25">
      <c r="A1144" s="214"/>
      <c r="B1144" s="214"/>
      <c r="C1144" s="214"/>
      <c r="D1144" s="214"/>
      <c r="E1144" s="214"/>
      <c r="F1144" s="214"/>
      <c r="G1144" s="214"/>
      <c r="H1144" s="214"/>
      <c r="I1144" s="214"/>
    </row>
    <row r="1145" spans="1:9" x14ac:dyDescent="0.25">
      <c r="A1145" s="214"/>
      <c r="B1145" s="214"/>
      <c r="C1145" s="214"/>
      <c r="D1145" s="214"/>
      <c r="E1145" s="214"/>
      <c r="F1145" s="214"/>
      <c r="G1145" s="214"/>
      <c r="H1145" s="214"/>
      <c r="I1145" s="214"/>
    </row>
    <row r="1146" spans="1:9" x14ac:dyDescent="0.25">
      <c r="A1146" s="214"/>
      <c r="B1146" s="214"/>
      <c r="C1146" s="214"/>
      <c r="D1146" s="214"/>
      <c r="E1146" s="214"/>
      <c r="F1146" s="214"/>
      <c r="G1146" s="214"/>
      <c r="H1146" s="214"/>
      <c r="I1146" s="214"/>
    </row>
    <row r="1147" spans="1:9" x14ac:dyDescent="0.25">
      <c r="A1147" s="214"/>
      <c r="B1147" s="214"/>
      <c r="C1147" s="214"/>
      <c r="D1147" s="214"/>
      <c r="E1147" s="214"/>
      <c r="F1147" s="214"/>
      <c r="G1147" s="214"/>
      <c r="H1147" s="214"/>
      <c r="I1147" s="214"/>
    </row>
    <row r="1148" spans="1:9" x14ac:dyDescent="0.25">
      <c r="A1148" s="214"/>
      <c r="B1148" s="214"/>
      <c r="C1148" s="214"/>
      <c r="D1148" s="214"/>
      <c r="E1148" s="214"/>
      <c r="F1148" s="214"/>
      <c r="G1148" s="214"/>
      <c r="H1148" s="214"/>
      <c r="I1148" s="214"/>
    </row>
    <row r="1149" spans="1:9" x14ac:dyDescent="0.25">
      <c r="A1149" s="214"/>
      <c r="B1149" s="214"/>
      <c r="C1149" s="214"/>
      <c r="D1149" s="214"/>
      <c r="E1149" s="214"/>
      <c r="F1149" s="214"/>
      <c r="G1149" s="214"/>
      <c r="H1149" s="214"/>
      <c r="I1149" s="214"/>
    </row>
    <row r="1150" spans="1:9" x14ac:dyDescent="0.25">
      <c r="A1150" s="214"/>
      <c r="B1150" s="214"/>
      <c r="C1150" s="214"/>
      <c r="D1150" s="214"/>
      <c r="E1150" s="214"/>
      <c r="F1150" s="214"/>
      <c r="G1150" s="214"/>
      <c r="H1150" s="214"/>
      <c r="I1150" s="214"/>
    </row>
    <row r="1151" spans="1:9" x14ac:dyDescent="0.25">
      <c r="A1151" s="214"/>
      <c r="B1151" s="214"/>
      <c r="C1151" s="214"/>
      <c r="D1151" s="214"/>
      <c r="E1151" s="214"/>
      <c r="F1151" s="214"/>
      <c r="G1151" s="214"/>
      <c r="H1151" s="214"/>
      <c r="I1151" s="214"/>
    </row>
    <row r="1152" spans="1:9" x14ac:dyDescent="0.25">
      <c r="A1152" s="214"/>
      <c r="B1152" s="214"/>
      <c r="C1152" s="214"/>
      <c r="D1152" s="214"/>
      <c r="E1152" s="214"/>
      <c r="F1152" s="214"/>
      <c r="G1152" s="214"/>
      <c r="H1152" s="214"/>
      <c r="I1152" s="214"/>
    </row>
    <row r="1153" spans="1:9" x14ac:dyDescent="0.25">
      <c r="A1153" s="214"/>
      <c r="B1153" s="214"/>
      <c r="C1153" s="214"/>
      <c r="D1153" s="214"/>
      <c r="E1153" s="214"/>
      <c r="F1153" s="214"/>
      <c r="G1153" s="214"/>
      <c r="H1153" s="214"/>
      <c r="I1153" s="214"/>
    </row>
    <row r="1154" spans="1:9" x14ac:dyDescent="0.25">
      <c r="A1154" s="214"/>
      <c r="B1154" s="214"/>
      <c r="C1154" s="214"/>
      <c r="D1154" s="214"/>
      <c r="E1154" s="214"/>
      <c r="F1154" s="214"/>
      <c r="G1154" s="214"/>
      <c r="H1154" s="214"/>
      <c r="I1154" s="214"/>
    </row>
    <row r="1155" spans="1:9" x14ac:dyDescent="0.25">
      <c r="A1155" s="214"/>
      <c r="B1155" s="214"/>
      <c r="C1155" s="214"/>
      <c r="D1155" s="214"/>
      <c r="E1155" s="214"/>
      <c r="F1155" s="214"/>
      <c r="G1155" s="214"/>
      <c r="H1155" s="214"/>
      <c r="I1155" s="214"/>
    </row>
    <row r="1156" spans="1:9" x14ac:dyDescent="0.25">
      <c r="A1156" s="214"/>
      <c r="B1156" s="214"/>
      <c r="C1156" s="214"/>
      <c r="D1156" s="214"/>
      <c r="E1156" s="214"/>
      <c r="F1156" s="214"/>
      <c r="G1156" s="214"/>
      <c r="H1156" s="214"/>
      <c r="I1156" s="214"/>
    </row>
    <row r="1157" spans="1:9" x14ac:dyDescent="0.25">
      <c r="A1157" s="214"/>
      <c r="B1157" s="214"/>
      <c r="C1157" s="214"/>
      <c r="D1157" s="214"/>
      <c r="E1157" s="214"/>
      <c r="F1157" s="214"/>
      <c r="G1157" s="214"/>
      <c r="H1157" s="214"/>
      <c r="I1157" s="214"/>
    </row>
    <row r="1158" spans="1:9" x14ac:dyDescent="0.25">
      <c r="A1158" s="214"/>
      <c r="B1158" s="214"/>
      <c r="C1158" s="214"/>
      <c r="D1158" s="214"/>
      <c r="E1158" s="214"/>
      <c r="F1158" s="214"/>
      <c r="G1158" s="214"/>
      <c r="H1158" s="214"/>
      <c r="I1158" s="214"/>
    </row>
    <row r="1159" spans="1:9" x14ac:dyDescent="0.25">
      <c r="A1159" s="214"/>
      <c r="B1159" s="214"/>
      <c r="C1159" s="214"/>
      <c r="D1159" s="214"/>
      <c r="E1159" s="214"/>
      <c r="F1159" s="214"/>
      <c r="G1159" s="214"/>
      <c r="H1159" s="214"/>
      <c r="I1159" s="214"/>
    </row>
    <row r="1160" spans="1:9" x14ac:dyDescent="0.25">
      <c r="A1160" s="214"/>
      <c r="B1160" s="214"/>
      <c r="C1160" s="214"/>
      <c r="D1160" s="214"/>
      <c r="E1160" s="214"/>
      <c r="F1160" s="214"/>
      <c r="G1160" s="214"/>
      <c r="H1160" s="214"/>
      <c r="I1160" s="214"/>
    </row>
    <row r="1161" spans="1:9" x14ac:dyDescent="0.25">
      <c r="A1161" s="214"/>
      <c r="B1161" s="214"/>
      <c r="C1161" s="214"/>
      <c r="D1161" s="214"/>
      <c r="E1161" s="214"/>
      <c r="F1161" s="214"/>
      <c r="G1161" s="214"/>
      <c r="H1161" s="214"/>
      <c r="I1161" s="214"/>
    </row>
    <row r="1162" spans="1:9" x14ac:dyDescent="0.25">
      <c r="A1162" s="214"/>
      <c r="B1162" s="214"/>
      <c r="C1162" s="214"/>
      <c r="D1162" s="214"/>
      <c r="E1162" s="214"/>
      <c r="F1162" s="214"/>
      <c r="G1162" s="214"/>
      <c r="H1162" s="214"/>
      <c r="I1162" s="214"/>
    </row>
    <row r="1163" spans="1:9" x14ac:dyDescent="0.25">
      <c r="A1163" s="214"/>
      <c r="B1163" s="214"/>
      <c r="C1163" s="214"/>
      <c r="D1163" s="214"/>
      <c r="E1163" s="214"/>
      <c r="F1163" s="214"/>
      <c r="G1163" s="214"/>
      <c r="H1163" s="214"/>
      <c r="I1163" s="214"/>
    </row>
    <row r="1164" spans="1:9" x14ac:dyDescent="0.25">
      <c r="A1164" s="214"/>
      <c r="B1164" s="214"/>
      <c r="C1164" s="214"/>
      <c r="D1164" s="214"/>
      <c r="E1164" s="214"/>
      <c r="F1164" s="214"/>
      <c r="G1164" s="214"/>
      <c r="H1164" s="214"/>
      <c r="I1164" s="214"/>
    </row>
    <row r="1165" spans="1:9" x14ac:dyDescent="0.25">
      <c r="A1165" s="214"/>
      <c r="B1165" s="214"/>
      <c r="C1165" s="214"/>
      <c r="D1165" s="214"/>
      <c r="E1165" s="214"/>
      <c r="F1165" s="214"/>
      <c r="G1165" s="214"/>
      <c r="H1165" s="214"/>
      <c r="I1165" s="214"/>
    </row>
    <row r="1166" spans="1:9" x14ac:dyDescent="0.25">
      <c r="A1166" s="214"/>
      <c r="B1166" s="214"/>
      <c r="C1166" s="214"/>
      <c r="D1166" s="214"/>
      <c r="E1166" s="214"/>
      <c r="F1166" s="214"/>
      <c r="G1166" s="214"/>
      <c r="H1166" s="214"/>
      <c r="I1166" s="214"/>
    </row>
    <row r="1167" spans="1:9" x14ac:dyDescent="0.25">
      <c r="A1167" s="214"/>
      <c r="B1167" s="214"/>
      <c r="C1167" s="214"/>
      <c r="D1167" s="214"/>
      <c r="E1167" s="214"/>
      <c r="F1167" s="214"/>
      <c r="G1167" s="214"/>
      <c r="H1167" s="214"/>
      <c r="I1167" s="214"/>
    </row>
    <row r="1168" spans="1:9" x14ac:dyDescent="0.25">
      <c r="A1168" s="214"/>
      <c r="B1168" s="214"/>
      <c r="C1168" s="214"/>
      <c r="D1168" s="214"/>
      <c r="E1168" s="214"/>
      <c r="F1168" s="214"/>
      <c r="G1168" s="214"/>
      <c r="H1168" s="214"/>
      <c r="I1168" s="214"/>
    </row>
    <row r="1169" spans="1:9" x14ac:dyDescent="0.25">
      <c r="A1169" s="214"/>
      <c r="B1169" s="214"/>
      <c r="C1169" s="214"/>
      <c r="D1169" s="214"/>
      <c r="E1169" s="214"/>
      <c r="F1169" s="214"/>
      <c r="G1169" s="214"/>
      <c r="H1169" s="214"/>
      <c r="I1169" s="214"/>
    </row>
    <row r="1170" spans="1:9" x14ac:dyDescent="0.25">
      <c r="A1170" s="214"/>
      <c r="B1170" s="214"/>
      <c r="C1170" s="214"/>
      <c r="D1170" s="214"/>
      <c r="E1170" s="214"/>
      <c r="F1170" s="214"/>
      <c r="G1170" s="214"/>
      <c r="H1170" s="214"/>
      <c r="I1170" s="214"/>
    </row>
    <row r="1171" spans="1:9" x14ac:dyDescent="0.25">
      <c r="A1171" s="214"/>
      <c r="B1171" s="214"/>
      <c r="C1171" s="214"/>
      <c r="D1171" s="214"/>
      <c r="E1171" s="214"/>
      <c r="F1171" s="214"/>
      <c r="G1171" s="214"/>
      <c r="H1171" s="214"/>
      <c r="I1171" s="214"/>
    </row>
    <row r="1172" spans="1:9" x14ac:dyDescent="0.25">
      <c r="A1172" s="214"/>
      <c r="B1172" s="214"/>
      <c r="C1172" s="214"/>
      <c r="D1172" s="214"/>
      <c r="E1172" s="214"/>
      <c r="F1172" s="214"/>
      <c r="G1172" s="214"/>
      <c r="H1172" s="214"/>
      <c r="I1172" s="214"/>
    </row>
    <row r="1173" spans="1:9" x14ac:dyDescent="0.25">
      <c r="A1173" s="214"/>
      <c r="B1173" s="214"/>
      <c r="C1173" s="214"/>
      <c r="D1173" s="214"/>
      <c r="E1173" s="214"/>
      <c r="F1173" s="214"/>
      <c r="G1173" s="214"/>
      <c r="H1173" s="214"/>
      <c r="I1173" s="214"/>
    </row>
    <row r="1174" spans="1:9" x14ac:dyDescent="0.25">
      <c r="A1174" s="214"/>
      <c r="B1174" s="214"/>
      <c r="C1174" s="214"/>
      <c r="D1174" s="214"/>
      <c r="E1174" s="214"/>
      <c r="F1174" s="214"/>
      <c r="G1174" s="214"/>
      <c r="H1174" s="214"/>
      <c r="I1174" s="214"/>
    </row>
    <row r="1175" spans="1:9" x14ac:dyDescent="0.25">
      <c r="A1175" s="214"/>
      <c r="B1175" s="214"/>
      <c r="C1175" s="214"/>
      <c r="D1175" s="214"/>
      <c r="E1175" s="214"/>
      <c r="F1175" s="214"/>
      <c r="G1175" s="214"/>
      <c r="H1175" s="214"/>
      <c r="I1175" s="214"/>
    </row>
    <row r="1176" spans="1:9" x14ac:dyDescent="0.25">
      <c r="A1176" s="214"/>
      <c r="B1176" s="214"/>
      <c r="C1176" s="214"/>
      <c r="D1176" s="214"/>
      <c r="E1176" s="214"/>
      <c r="F1176" s="214"/>
      <c r="G1176" s="214"/>
      <c r="H1176" s="214"/>
      <c r="I1176" s="214"/>
    </row>
    <row r="1177" spans="1:9" x14ac:dyDescent="0.25">
      <c r="A1177" s="214"/>
      <c r="B1177" s="214"/>
      <c r="C1177" s="214"/>
      <c r="D1177" s="214"/>
      <c r="E1177" s="214"/>
      <c r="F1177" s="214"/>
      <c r="G1177" s="214"/>
      <c r="H1177" s="214"/>
      <c r="I1177" s="214"/>
    </row>
    <row r="1178" spans="1:9" x14ac:dyDescent="0.25">
      <c r="A1178" s="214"/>
      <c r="B1178" s="214"/>
      <c r="C1178" s="214"/>
      <c r="D1178" s="214"/>
      <c r="E1178" s="214"/>
      <c r="F1178" s="214"/>
      <c r="G1178" s="214"/>
      <c r="H1178" s="214"/>
      <c r="I1178" s="214"/>
    </row>
    <row r="1179" spans="1:9" x14ac:dyDescent="0.25">
      <c r="A1179" s="214"/>
      <c r="B1179" s="214"/>
      <c r="C1179" s="214"/>
      <c r="D1179" s="214"/>
      <c r="E1179" s="214"/>
      <c r="F1179" s="214"/>
      <c r="G1179" s="214"/>
      <c r="H1179" s="214"/>
      <c r="I1179" s="214"/>
    </row>
    <row r="1180" spans="1:9" x14ac:dyDescent="0.25">
      <c r="A1180" s="214"/>
      <c r="B1180" s="214"/>
      <c r="C1180" s="214"/>
      <c r="D1180" s="214"/>
      <c r="E1180" s="214"/>
      <c r="F1180" s="214"/>
      <c r="G1180" s="214"/>
      <c r="H1180" s="214"/>
      <c r="I1180" s="214"/>
    </row>
    <row r="1181" spans="1:9" x14ac:dyDescent="0.25">
      <c r="A1181" s="214"/>
      <c r="B1181" s="214"/>
      <c r="C1181" s="214"/>
      <c r="D1181" s="214"/>
      <c r="E1181" s="214"/>
      <c r="F1181" s="214"/>
      <c r="G1181" s="214"/>
      <c r="H1181" s="214"/>
      <c r="I1181" s="214"/>
    </row>
    <row r="1182" spans="1:9" x14ac:dyDescent="0.25">
      <c r="A1182" s="214"/>
      <c r="B1182" s="214"/>
      <c r="C1182" s="214"/>
      <c r="D1182" s="214"/>
      <c r="E1182" s="214"/>
      <c r="F1182" s="214"/>
      <c r="G1182" s="214"/>
      <c r="H1182" s="214"/>
      <c r="I1182" s="214"/>
    </row>
    <row r="1183" spans="1:9" x14ac:dyDescent="0.25">
      <c r="A1183" s="214"/>
      <c r="B1183" s="214"/>
      <c r="C1183" s="214"/>
      <c r="D1183" s="214"/>
      <c r="E1183" s="214"/>
      <c r="F1183" s="214"/>
      <c r="G1183" s="214"/>
      <c r="H1183" s="214"/>
      <c r="I1183" s="214"/>
    </row>
    <row r="1184" spans="1:9" x14ac:dyDescent="0.25">
      <c r="A1184" s="214"/>
      <c r="B1184" s="214"/>
      <c r="C1184" s="214"/>
      <c r="D1184" s="214"/>
      <c r="E1184" s="214"/>
      <c r="F1184" s="214"/>
      <c r="G1184" s="214"/>
      <c r="H1184" s="214"/>
      <c r="I1184" s="214"/>
    </row>
    <row r="1185" spans="1:9" x14ac:dyDescent="0.25">
      <c r="A1185" s="214"/>
      <c r="B1185" s="214"/>
      <c r="C1185" s="214"/>
      <c r="D1185" s="214"/>
      <c r="E1185" s="214"/>
      <c r="F1185" s="214"/>
      <c r="G1185" s="214"/>
      <c r="H1185" s="214"/>
      <c r="I1185" s="214"/>
    </row>
    <row r="1186" spans="1:9" x14ac:dyDescent="0.25">
      <c r="A1186" s="214"/>
      <c r="B1186" s="214"/>
      <c r="C1186" s="214"/>
      <c r="D1186" s="214"/>
      <c r="E1186" s="214"/>
      <c r="F1186" s="214"/>
      <c r="G1186" s="214"/>
      <c r="H1186" s="214"/>
      <c r="I1186" s="214"/>
    </row>
    <row r="1187" spans="1:9" x14ac:dyDescent="0.25">
      <c r="A1187" s="214"/>
      <c r="B1187" s="214"/>
      <c r="C1187" s="214"/>
      <c r="D1187" s="214"/>
      <c r="E1187" s="214"/>
      <c r="F1187" s="214"/>
      <c r="G1187" s="214"/>
      <c r="H1187" s="214"/>
      <c r="I1187" s="214"/>
    </row>
    <row r="1188" spans="1:9" x14ac:dyDescent="0.25">
      <c r="A1188" s="214"/>
      <c r="B1188" s="214"/>
      <c r="C1188" s="214"/>
      <c r="D1188" s="214"/>
      <c r="E1188" s="214"/>
      <c r="F1188" s="214"/>
      <c r="G1188" s="214"/>
      <c r="H1188" s="214"/>
      <c r="I1188" s="214"/>
    </row>
    <row r="1189" spans="1:9" x14ac:dyDescent="0.25">
      <c r="A1189" s="214"/>
      <c r="B1189" s="214"/>
      <c r="C1189" s="214"/>
      <c r="D1189" s="214"/>
      <c r="E1189" s="214"/>
      <c r="F1189" s="214"/>
      <c r="G1189" s="214"/>
      <c r="H1189" s="214"/>
      <c r="I1189" s="214"/>
    </row>
    <row r="1190" spans="1:9" x14ac:dyDescent="0.25">
      <c r="A1190" s="214"/>
      <c r="B1190" s="214"/>
      <c r="C1190" s="214"/>
      <c r="D1190" s="214"/>
      <c r="E1190" s="214"/>
      <c r="F1190" s="214"/>
      <c r="G1190" s="214"/>
      <c r="H1190" s="214"/>
      <c r="I1190" s="214"/>
    </row>
    <row r="1191" spans="1:9" x14ac:dyDescent="0.25">
      <c r="A1191" s="214"/>
      <c r="B1191" s="214"/>
      <c r="C1191" s="214"/>
      <c r="D1191" s="214"/>
      <c r="E1191" s="214"/>
      <c r="F1191" s="214"/>
      <c r="G1191" s="214"/>
      <c r="H1191" s="214"/>
      <c r="I1191" s="214"/>
    </row>
    <row r="1192" spans="1:9" x14ac:dyDescent="0.25">
      <c r="A1192" s="214"/>
      <c r="B1192" s="214"/>
      <c r="C1192" s="214"/>
      <c r="D1192" s="214"/>
      <c r="E1192" s="214"/>
      <c r="F1192" s="214"/>
      <c r="G1192" s="214"/>
      <c r="H1192" s="214"/>
      <c r="I1192" s="214"/>
    </row>
    <row r="1193" spans="1:9" x14ac:dyDescent="0.25">
      <c r="A1193" s="214"/>
      <c r="B1193" s="214"/>
      <c r="C1193" s="214"/>
      <c r="D1193" s="214"/>
      <c r="E1193" s="214"/>
      <c r="F1193" s="214"/>
      <c r="G1193" s="214"/>
      <c r="H1193" s="214"/>
      <c r="I1193" s="214"/>
    </row>
    <row r="1194" spans="1:9" x14ac:dyDescent="0.25">
      <c r="A1194" s="214"/>
      <c r="B1194" s="214"/>
      <c r="C1194" s="214"/>
      <c r="D1194" s="214"/>
      <c r="E1194" s="214"/>
      <c r="F1194" s="214"/>
      <c r="G1194" s="214"/>
      <c r="H1194" s="214"/>
      <c r="I1194" s="214"/>
    </row>
    <row r="1195" spans="1:9" x14ac:dyDescent="0.25">
      <c r="A1195" s="214"/>
      <c r="B1195" s="214"/>
      <c r="C1195" s="214"/>
      <c r="D1195" s="214"/>
      <c r="E1195" s="214"/>
      <c r="F1195" s="214"/>
      <c r="G1195" s="214"/>
      <c r="H1195" s="214"/>
      <c r="I1195" s="214"/>
    </row>
    <row r="1196" spans="1:9" x14ac:dyDescent="0.25">
      <c r="A1196" s="214"/>
      <c r="B1196" s="214"/>
      <c r="C1196" s="214"/>
      <c r="D1196" s="214"/>
      <c r="E1196" s="214"/>
      <c r="F1196" s="214"/>
      <c r="G1196" s="214"/>
      <c r="H1196" s="214"/>
      <c r="I1196" s="214"/>
    </row>
    <row r="1197" spans="1:9" x14ac:dyDescent="0.25">
      <c r="A1197" s="214"/>
      <c r="B1197" s="214"/>
      <c r="C1197" s="214"/>
      <c r="D1197" s="214"/>
      <c r="E1197" s="214"/>
      <c r="F1197" s="214"/>
      <c r="G1197" s="214"/>
      <c r="H1197" s="214"/>
      <c r="I1197" s="214"/>
    </row>
    <row r="1198" spans="1:9" x14ac:dyDescent="0.25">
      <c r="A1198" s="214"/>
      <c r="B1198" s="214"/>
      <c r="C1198" s="214"/>
      <c r="D1198" s="214"/>
      <c r="E1198" s="214"/>
      <c r="F1198" s="214"/>
      <c r="G1198" s="214"/>
      <c r="H1198" s="214"/>
      <c r="I1198" s="214"/>
    </row>
    <row r="1199" spans="1:9" x14ac:dyDescent="0.25">
      <c r="A1199" s="214"/>
      <c r="B1199" s="214"/>
      <c r="C1199" s="214"/>
      <c r="D1199" s="214"/>
      <c r="E1199" s="214"/>
      <c r="F1199" s="214"/>
      <c r="G1199" s="214"/>
      <c r="H1199" s="214"/>
      <c r="I1199" s="214"/>
    </row>
    <row r="1200" spans="1:9" x14ac:dyDescent="0.25">
      <c r="A1200" s="214"/>
      <c r="B1200" s="214"/>
      <c r="C1200" s="214"/>
      <c r="D1200" s="214"/>
      <c r="E1200" s="214"/>
      <c r="F1200" s="214"/>
      <c r="G1200" s="214"/>
      <c r="H1200" s="214"/>
      <c r="I1200" s="214"/>
    </row>
    <row r="1201" spans="1:9" x14ac:dyDescent="0.25">
      <c r="A1201" s="214"/>
      <c r="B1201" s="214"/>
      <c r="C1201" s="214"/>
      <c r="D1201" s="214"/>
      <c r="E1201" s="214"/>
      <c r="F1201" s="214"/>
      <c r="G1201" s="214"/>
      <c r="H1201" s="214"/>
      <c r="I1201" s="214"/>
    </row>
    <row r="1202" spans="1:9" x14ac:dyDescent="0.25">
      <c r="A1202" s="214"/>
      <c r="B1202" s="214"/>
      <c r="C1202" s="214"/>
      <c r="D1202" s="214"/>
      <c r="E1202" s="214"/>
      <c r="F1202" s="214"/>
      <c r="G1202" s="214"/>
      <c r="H1202" s="214"/>
      <c r="I1202" s="214"/>
    </row>
    <row r="1203" spans="1:9" x14ac:dyDescent="0.25">
      <c r="A1203" s="214"/>
      <c r="B1203" s="214"/>
      <c r="C1203" s="214"/>
      <c r="D1203" s="214"/>
      <c r="E1203" s="214"/>
      <c r="F1203" s="214"/>
      <c r="G1203" s="214"/>
      <c r="H1203" s="214"/>
      <c r="I1203" s="214"/>
    </row>
    <row r="1204" spans="1:9" x14ac:dyDescent="0.25">
      <c r="A1204" s="214"/>
      <c r="B1204" s="214"/>
      <c r="C1204" s="214"/>
      <c r="D1204" s="214"/>
      <c r="E1204" s="214"/>
      <c r="F1204" s="214"/>
      <c r="G1204" s="214"/>
      <c r="H1204" s="214"/>
      <c r="I1204" s="214"/>
    </row>
    <row r="1205" spans="1:9" x14ac:dyDescent="0.25">
      <c r="A1205" s="214"/>
      <c r="B1205" s="214"/>
      <c r="C1205" s="214"/>
      <c r="D1205" s="214"/>
      <c r="E1205" s="214"/>
      <c r="F1205" s="214"/>
      <c r="G1205" s="214"/>
      <c r="H1205" s="214"/>
      <c r="I1205" s="214"/>
    </row>
    <row r="1206" spans="1:9" x14ac:dyDescent="0.25">
      <c r="A1206" s="214"/>
      <c r="B1206" s="214"/>
      <c r="C1206" s="214"/>
      <c r="D1206" s="214"/>
      <c r="E1206" s="214"/>
      <c r="F1206" s="214"/>
      <c r="G1206" s="214"/>
      <c r="H1206" s="214"/>
      <c r="I1206" s="214"/>
    </row>
    <row r="1207" spans="1:9" x14ac:dyDescent="0.25">
      <c r="A1207" s="214"/>
      <c r="B1207" s="214"/>
      <c r="C1207" s="214"/>
      <c r="D1207" s="214"/>
      <c r="E1207" s="214"/>
      <c r="F1207" s="214"/>
      <c r="G1207" s="214"/>
      <c r="H1207" s="214"/>
      <c r="I1207" s="214"/>
    </row>
    <row r="1208" spans="1:9" x14ac:dyDescent="0.25">
      <c r="A1208" s="214"/>
      <c r="B1208" s="214"/>
      <c r="C1208" s="214"/>
      <c r="D1208" s="214"/>
      <c r="E1208" s="214"/>
      <c r="F1208" s="214"/>
      <c r="G1208" s="214"/>
      <c r="H1208" s="214"/>
      <c r="I1208" s="214"/>
    </row>
    <row r="1209" spans="1:9" x14ac:dyDescent="0.25">
      <c r="A1209" s="214"/>
      <c r="B1209" s="214"/>
      <c r="C1209" s="214"/>
      <c r="D1209" s="214"/>
      <c r="E1209" s="214"/>
      <c r="F1209" s="214"/>
      <c r="G1209" s="214"/>
      <c r="H1209" s="214"/>
      <c r="I1209" s="214"/>
    </row>
    <row r="1210" spans="1:9" x14ac:dyDescent="0.25">
      <c r="A1210" s="214"/>
      <c r="B1210" s="214"/>
      <c r="C1210" s="214"/>
      <c r="D1210" s="214"/>
      <c r="E1210" s="214"/>
      <c r="F1210" s="214"/>
      <c r="G1210" s="214"/>
      <c r="H1210" s="214"/>
      <c r="I1210" s="214"/>
    </row>
    <row r="1211" spans="1:9" x14ac:dyDescent="0.25">
      <c r="A1211" s="214"/>
      <c r="B1211" s="214"/>
      <c r="C1211" s="214"/>
      <c r="D1211" s="214"/>
      <c r="E1211" s="214"/>
      <c r="F1211" s="214"/>
      <c r="G1211" s="214"/>
      <c r="H1211" s="214"/>
      <c r="I1211" s="214"/>
    </row>
    <row r="1212" spans="1:9" x14ac:dyDescent="0.25">
      <c r="A1212" s="214"/>
      <c r="B1212" s="214"/>
      <c r="C1212" s="214"/>
      <c r="D1212" s="214"/>
      <c r="E1212" s="214"/>
      <c r="F1212" s="214"/>
      <c r="G1212" s="214"/>
      <c r="H1212" s="214"/>
      <c r="I1212" s="214"/>
    </row>
    <row r="1213" spans="1:9" x14ac:dyDescent="0.25">
      <c r="A1213" s="214"/>
      <c r="B1213" s="214"/>
      <c r="C1213" s="214"/>
      <c r="D1213" s="214"/>
      <c r="E1213" s="214"/>
      <c r="F1213" s="214"/>
      <c r="G1213" s="214"/>
      <c r="H1213" s="214"/>
      <c r="I1213" s="214"/>
    </row>
    <row r="1214" spans="1:9" x14ac:dyDescent="0.25">
      <c r="A1214" s="214"/>
      <c r="B1214" s="214"/>
      <c r="C1214" s="214"/>
      <c r="D1214" s="214"/>
      <c r="E1214" s="214"/>
      <c r="F1214" s="214"/>
      <c r="G1214" s="214"/>
      <c r="H1214" s="214"/>
      <c r="I1214" s="214"/>
    </row>
    <row r="1215" spans="1:9" x14ac:dyDescent="0.25">
      <c r="A1215" s="214"/>
      <c r="B1215" s="214"/>
      <c r="C1215" s="214"/>
      <c r="D1215" s="214"/>
      <c r="E1215" s="214"/>
      <c r="F1215" s="214"/>
      <c r="G1215" s="214"/>
      <c r="H1215" s="214"/>
      <c r="I1215" s="214"/>
    </row>
    <row r="1216" spans="1:9" x14ac:dyDescent="0.25">
      <c r="A1216" s="214"/>
      <c r="B1216" s="214"/>
      <c r="C1216" s="214"/>
      <c r="D1216" s="214"/>
      <c r="E1216" s="214"/>
      <c r="F1216" s="214"/>
      <c r="G1216" s="214"/>
      <c r="H1216" s="214"/>
      <c r="I1216" s="214"/>
    </row>
    <row r="1217" spans="1:9" x14ac:dyDescent="0.25">
      <c r="A1217" s="214"/>
      <c r="B1217" s="214"/>
      <c r="C1217" s="214"/>
      <c r="D1217" s="214"/>
      <c r="E1217" s="214"/>
      <c r="F1217" s="214"/>
      <c r="G1217" s="214"/>
      <c r="H1217" s="214"/>
      <c r="I1217" s="214"/>
    </row>
    <row r="1218" spans="1:9" x14ac:dyDescent="0.25">
      <c r="A1218" s="214"/>
      <c r="B1218" s="214"/>
      <c r="C1218" s="214"/>
      <c r="D1218" s="214"/>
      <c r="E1218" s="214"/>
      <c r="F1218" s="214"/>
      <c r="G1218" s="214"/>
      <c r="H1218" s="214"/>
      <c r="I1218" s="214"/>
    </row>
    <row r="1219" spans="1:9" x14ac:dyDescent="0.25">
      <c r="A1219" s="214"/>
      <c r="B1219" s="214"/>
      <c r="C1219" s="214"/>
      <c r="D1219" s="214"/>
      <c r="E1219" s="214"/>
      <c r="F1219" s="214"/>
      <c r="G1219" s="214"/>
      <c r="H1219" s="214"/>
      <c r="I1219" s="214"/>
    </row>
    <row r="1220" spans="1:9" x14ac:dyDescent="0.25">
      <c r="A1220" s="214"/>
      <c r="B1220" s="214"/>
      <c r="C1220" s="214"/>
      <c r="D1220" s="214"/>
      <c r="E1220" s="214"/>
      <c r="F1220" s="214"/>
      <c r="G1220" s="214"/>
      <c r="H1220" s="214"/>
      <c r="I1220" s="214"/>
    </row>
    <row r="1221" spans="1:9" x14ac:dyDescent="0.25">
      <c r="A1221" s="214"/>
      <c r="B1221" s="214"/>
      <c r="C1221" s="214"/>
      <c r="D1221" s="214"/>
      <c r="E1221" s="214"/>
      <c r="F1221" s="214"/>
      <c r="G1221" s="214"/>
      <c r="H1221" s="214"/>
      <c r="I1221" s="214"/>
    </row>
    <row r="1222" spans="1:9" x14ac:dyDescent="0.25">
      <c r="A1222" s="214"/>
      <c r="B1222" s="214"/>
      <c r="C1222" s="214"/>
      <c r="D1222" s="214"/>
      <c r="E1222" s="214"/>
      <c r="F1222" s="214"/>
      <c r="G1222" s="214"/>
      <c r="H1222" s="214"/>
      <c r="I1222" s="214"/>
    </row>
    <row r="1223" spans="1:9" x14ac:dyDescent="0.25">
      <c r="A1223" s="214"/>
      <c r="B1223" s="214"/>
      <c r="C1223" s="214"/>
      <c r="D1223" s="214"/>
      <c r="E1223" s="214"/>
      <c r="F1223" s="214"/>
      <c r="G1223" s="214"/>
      <c r="H1223" s="214"/>
      <c r="I1223" s="214"/>
    </row>
    <row r="1224" spans="1:9" x14ac:dyDescent="0.25">
      <c r="A1224" s="214"/>
      <c r="B1224" s="214"/>
      <c r="C1224" s="214"/>
      <c r="D1224" s="214"/>
      <c r="E1224" s="214"/>
      <c r="F1224" s="214"/>
      <c r="G1224" s="214"/>
      <c r="H1224" s="214"/>
      <c r="I1224" s="214"/>
    </row>
    <row r="1225" spans="1:9" x14ac:dyDescent="0.25">
      <c r="A1225" s="214"/>
      <c r="B1225" s="214"/>
      <c r="C1225" s="214"/>
      <c r="D1225" s="214"/>
      <c r="E1225" s="214"/>
      <c r="F1225" s="214"/>
      <c r="G1225" s="214"/>
      <c r="H1225" s="214"/>
      <c r="I1225" s="214"/>
    </row>
    <row r="1226" spans="1:9" x14ac:dyDescent="0.25">
      <c r="A1226" s="214"/>
      <c r="B1226" s="214"/>
      <c r="C1226" s="214"/>
      <c r="D1226" s="214"/>
      <c r="E1226" s="214"/>
      <c r="F1226" s="214"/>
      <c r="G1226" s="214"/>
      <c r="H1226" s="214"/>
      <c r="I1226" s="214"/>
    </row>
    <row r="1227" spans="1:9" x14ac:dyDescent="0.25">
      <c r="A1227" s="214"/>
      <c r="B1227" s="214"/>
      <c r="C1227" s="214"/>
      <c r="D1227" s="214"/>
      <c r="E1227" s="214"/>
      <c r="F1227" s="214"/>
      <c r="G1227" s="214"/>
      <c r="H1227" s="214"/>
      <c r="I1227" s="214"/>
    </row>
    <row r="1228" spans="1:9" x14ac:dyDescent="0.25">
      <c r="A1228" s="214"/>
      <c r="B1228" s="214"/>
      <c r="C1228" s="214"/>
      <c r="D1228" s="214"/>
      <c r="E1228" s="214"/>
      <c r="F1228" s="214"/>
      <c r="G1228" s="214"/>
      <c r="H1228" s="214"/>
      <c r="I1228" s="214"/>
    </row>
    <row r="1229" spans="1:9" x14ac:dyDescent="0.25">
      <c r="A1229" s="214"/>
      <c r="B1229" s="214"/>
      <c r="C1229" s="214"/>
      <c r="D1229" s="214"/>
      <c r="E1229" s="214"/>
      <c r="F1229" s="214"/>
      <c r="G1229" s="214"/>
      <c r="H1229" s="214"/>
      <c r="I1229" s="214"/>
    </row>
    <row r="1230" spans="1:9" x14ac:dyDescent="0.25">
      <c r="A1230" s="214"/>
      <c r="B1230" s="214"/>
      <c r="C1230" s="214"/>
      <c r="D1230" s="214"/>
      <c r="E1230" s="214"/>
      <c r="F1230" s="214"/>
      <c r="G1230" s="214"/>
      <c r="H1230" s="214"/>
      <c r="I1230" s="214"/>
    </row>
    <row r="1231" spans="1:9" x14ac:dyDescent="0.25">
      <c r="A1231" s="214"/>
      <c r="B1231" s="214"/>
      <c r="C1231" s="214"/>
      <c r="D1231" s="214"/>
      <c r="E1231" s="214"/>
      <c r="F1231" s="214"/>
      <c r="G1231" s="214"/>
      <c r="H1231" s="214"/>
      <c r="I1231" s="214"/>
    </row>
    <row r="1232" spans="1:9" x14ac:dyDescent="0.25">
      <c r="A1232" s="214"/>
      <c r="B1232" s="214"/>
      <c r="C1232" s="214"/>
      <c r="D1232" s="214"/>
      <c r="E1232" s="214"/>
      <c r="F1232" s="214"/>
      <c r="G1232" s="214"/>
      <c r="H1232" s="214"/>
      <c r="I1232" s="214"/>
    </row>
    <row r="1233" spans="1:9" x14ac:dyDescent="0.25">
      <c r="A1233" s="214"/>
      <c r="B1233" s="214"/>
      <c r="C1233" s="214"/>
      <c r="D1233" s="214"/>
      <c r="E1233" s="214"/>
      <c r="F1233" s="214"/>
      <c r="G1233" s="214"/>
      <c r="H1233" s="214"/>
      <c r="I1233" s="214"/>
    </row>
    <row r="1234" spans="1:9" x14ac:dyDescent="0.25">
      <c r="A1234" s="214"/>
      <c r="B1234" s="214"/>
      <c r="C1234" s="214"/>
      <c r="D1234" s="214"/>
      <c r="E1234" s="214"/>
      <c r="F1234" s="214"/>
      <c r="G1234" s="214"/>
      <c r="H1234" s="214"/>
      <c r="I1234" s="214"/>
    </row>
    <row r="1235" spans="1:9" x14ac:dyDescent="0.25">
      <c r="A1235" s="214"/>
      <c r="B1235" s="214"/>
      <c r="C1235" s="214"/>
      <c r="D1235" s="214"/>
      <c r="E1235" s="214"/>
      <c r="F1235" s="214"/>
      <c r="G1235" s="214"/>
      <c r="H1235" s="214"/>
      <c r="I1235" s="214"/>
    </row>
    <row r="1236" spans="1:9" x14ac:dyDescent="0.25">
      <c r="A1236" s="214"/>
      <c r="B1236" s="214"/>
      <c r="C1236" s="214"/>
      <c r="D1236" s="214"/>
      <c r="E1236" s="214"/>
      <c r="F1236" s="214"/>
      <c r="G1236" s="214"/>
      <c r="H1236" s="214"/>
      <c r="I1236" s="214"/>
    </row>
    <row r="1237" spans="1:9" x14ac:dyDescent="0.25">
      <c r="A1237" s="214"/>
      <c r="B1237" s="214"/>
      <c r="C1237" s="214"/>
      <c r="D1237" s="214"/>
      <c r="E1237" s="214"/>
      <c r="F1237" s="214"/>
      <c r="G1237" s="214"/>
      <c r="H1237" s="214"/>
      <c r="I1237" s="214"/>
    </row>
    <row r="1238" spans="1:9" x14ac:dyDescent="0.25">
      <c r="A1238" s="214"/>
      <c r="B1238" s="214"/>
      <c r="C1238" s="214"/>
      <c r="D1238" s="214"/>
      <c r="E1238" s="214"/>
      <c r="F1238" s="214"/>
      <c r="G1238" s="214"/>
      <c r="H1238" s="214"/>
      <c r="I1238" s="214"/>
    </row>
    <row r="1239" spans="1:9" x14ac:dyDescent="0.25">
      <c r="A1239" s="214"/>
      <c r="B1239" s="214"/>
      <c r="C1239" s="214"/>
      <c r="D1239" s="214"/>
      <c r="E1239" s="214"/>
      <c r="F1239" s="214"/>
      <c r="G1239" s="214"/>
      <c r="H1239" s="214"/>
      <c r="I1239" s="214"/>
    </row>
    <row r="1240" spans="1:9" x14ac:dyDescent="0.25">
      <c r="A1240" s="214"/>
      <c r="B1240" s="214"/>
      <c r="C1240" s="214"/>
      <c r="D1240" s="214"/>
      <c r="E1240" s="214"/>
      <c r="F1240" s="214"/>
      <c r="G1240" s="214"/>
      <c r="H1240" s="214"/>
      <c r="I1240" s="214"/>
    </row>
    <row r="1241" spans="1:9" x14ac:dyDescent="0.25">
      <c r="A1241" s="214"/>
      <c r="B1241" s="214"/>
      <c r="C1241" s="214"/>
      <c r="D1241" s="214"/>
      <c r="E1241" s="214"/>
      <c r="F1241" s="214"/>
      <c r="G1241" s="214"/>
      <c r="H1241" s="214"/>
      <c r="I1241" s="214"/>
    </row>
    <row r="1242" spans="1:9" x14ac:dyDescent="0.25">
      <c r="A1242" s="214"/>
      <c r="B1242" s="214"/>
      <c r="C1242" s="214"/>
      <c r="D1242" s="214"/>
      <c r="E1242" s="214"/>
      <c r="F1242" s="214"/>
      <c r="G1242" s="214"/>
      <c r="H1242" s="214"/>
      <c r="I1242" s="214"/>
    </row>
    <row r="1243" spans="1:9" x14ac:dyDescent="0.25">
      <c r="A1243" s="214"/>
      <c r="B1243" s="214"/>
      <c r="C1243" s="214"/>
      <c r="D1243" s="214"/>
      <c r="E1243" s="214"/>
      <c r="F1243" s="214"/>
      <c r="G1243" s="214"/>
      <c r="H1243" s="214"/>
      <c r="I1243" s="214"/>
    </row>
    <row r="1244" spans="1:9" x14ac:dyDescent="0.25">
      <c r="A1244" s="214"/>
      <c r="B1244" s="214"/>
      <c r="C1244" s="214"/>
      <c r="D1244" s="214"/>
      <c r="E1244" s="214"/>
      <c r="F1244" s="214"/>
      <c r="G1244" s="214"/>
      <c r="H1244" s="214"/>
      <c r="I1244" s="214"/>
    </row>
    <row r="1245" spans="1:9" x14ac:dyDescent="0.25">
      <c r="A1245" s="214"/>
      <c r="B1245" s="214"/>
      <c r="C1245" s="214"/>
      <c r="D1245" s="214"/>
      <c r="E1245" s="214"/>
      <c r="F1245" s="214"/>
      <c r="G1245" s="214"/>
      <c r="H1245" s="214"/>
      <c r="I1245" s="214"/>
    </row>
    <row r="1246" spans="1:9" x14ac:dyDescent="0.25">
      <c r="A1246" s="214"/>
      <c r="B1246" s="214"/>
      <c r="C1246" s="214"/>
      <c r="D1246" s="214"/>
      <c r="E1246" s="214"/>
      <c r="F1246" s="214"/>
      <c r="G1246" s="214"/>
      <c r="H1246" s="214"/>
      <c r="I1246" s="214"/>
    </row>
    <row r="1247" spans="1:9" x14ac:dyDescent="0.25">
      <c r="A1247" s="214"/>
      <c r="B1247" s="214"/>
      <c r="C1247" s="214"/>
      <c r="D1247" s="214"/>
      <c r="E1247" s="214"/>
      <c r="F1247" s="214"/>
      <c r="G1247" s="214"/>
      <c r="H1247" s="214"/>
      <c r="I1247" s="214"/>
    </row>
    <row r="1248" spans="1:9" x14ac:dyDescent="0.25">
      <c r="A1248" s="214"/>
      <c r="B1248" s="214"/>
      <c r="C1248" s="214"/>
      <c r="D1248" s="214"/>
      <c r="E1248" s="214"/>
      <c r="F1248" s="214"/>
      <c r="G1248" s="214"/>
      <c r="H1248" s="214"/>
      <c r="I1248" s="214"/>
    </row>
    <row r="1249" spans="1:9" x14ac:dyDescent="0.25">
      <c r="A1249" s="214"/>
      <c r="B1249" s="214"/>
      <c r="C1249" s="214"/>
      <c r="D1249" s="214"/>
      <c r="E1249" s="214"/>
      <c r="F1249" s="214"/>
      <c r="G1249" s="214"/>
      <c r="H1249" s="214"/>
      <c r="I1249" s="214"/>
    </row>
    <row r="1250" spans="1:9" x14ac:dyDescent="0.25">
      <c r="A1250" s="214"/>
      <c r="B1250" s="214"/>
      <c r="C1250" s="214"/>
      <c r="D1250" s="214"/>
      <c r="E1250" s="214"/>
      <c r="F1250" s="214"/>
      <c r="G1250" s="214"/>
      <c r="H1250" s="214"/>
      <c r="I1250" s="214"/>
    </row>
    <row r="1251" spans="1:9" x14ac:dyDescent="0.25">
      <c r="A1251" s="214"/>
      <c r="B1251" s="214"/>
      <c r="C1251" s="214"/>
      <c r="D1251" s="214"/>
      <c r="E1251" s="214"/>
      <c r="F1251" s="214"/>
      <c r="G1251" s="214"/>
      <c r="H1251" s="214"/>
      <c r="I1251" s="214"/>
    </row>
    <row r="1252" spans="1:9" x14ac:dyDescent="0.25">
      <c r="A1252" s="214"/>
      <c r="B1252" s="214"/>
      <c r="C1252" s="214"/>
      <c r="D1252" s="214"/>
      <c r="E1252" s="214"/>
      <c r="F1252" s="214"/>
      <c r="G1252" s="214"/>
      <c r="H1252" s="214"/>
      <c r="I1252" s="214"/>
    </row>
    <row r="1253" spans="1:9" x14ac:dyDescent="0.25">
      <c r="A1253" s="214"/>
      <c r="B1253" s="214"/>
      <c r="C1253" s="214"/>
      <c r="D1253" s="214"/>
      <c r="E1253" s="214"/>
      <c r="F1253" s="214"/>
      <c r="G1253" s="214"/>
      <c r="H1253" s="214"/>
      <c r="I1253" s="214"/>
    </row>
    <row r="1254" spans="1:9" x14ac:dyDescent="0.25">
      <c r="A1254" s="214"/>
      <c r="B1254" s="214"/>
      <c r="C1254" s="214"/>
      <c r="D1254" s="214"/>
      <c r="E1254" s="214"/>
      <c r="F1254" s="214"/>
      <c r="G1254" s="214"/>
      <c r="H1254" s="214"/>
      <c r="I1254" s="214"/>
    </row>
    <row r="1255" spans="1:9" x14ac:dyDescent="0.25">
      <c r="A1255" s="214"/>
      <c r="B1255" s="214"/>
      <c r="C1255" s="214"/>
      <c r="D1255" s="214"/>
      <c r="E1255" s="214"/>
      <c r="F1255" s="214"/>
      <c r="G1255" s="214"/>
      <c r="H1255" s="214"/>
      <c r="I1255" s="214"/>
    </row>
    <row r="1256" spans="1:9" x14ac:dyDescent="0.25">
      <c r="A1256" s="214"/>
      <c r="B1256" s="214"/>
      <c r="C1256" s="214"/>
      <c r="D1256" s="214"/>
      <c r="E1256" s="214"/>
      <c r="F1256" s="214"/>
      <c r="G1256" s="214"/>
      <c r="H1256" s="214"/>
      <c r="I1256" s="214"/>
    </row>
    <row r="1257" spans="1:9" x14ac:dyDescent="0.25">
      <c r="A1257" s="214"/>
      <c r="B1257" s="214"/>
      <c r="C1257" s="214"/>
      <c r="D1257" s="214"/>
      <c r="E1257" s="214"/>
      <c r="F1257" s="214"/>
      <c r="G1257" s="214"/>
      <c r="H1257" s="214"/>
      <c r="I1257" s="214"/>
    </row>
    <row r="1258" spans="1:9" x14ac:dyDescent="0.25">
      <c r="A1258" s="214"/>
      <c r="B1258" s="214"/>
      <c r="C1258" s="214"/>
      <c r="D1258" s="214"/>
      <c r="E1258" s="214"/>
      <c r="F1258" s="214"/>
      <c r="G1258" s="214"/>
      <c r="H1258" s="214"/>
      <c r="I1258" s="214"/>
    </row>
    <row r="1259" spans="1:9" x14ac:dyDescent="0.25">
      <c r="A1259" s="214"/>
      <c r="B1259" s="214"/>
      <c r="C1259" s="214"/>
      <c r="D1259" s="214"/>
      <c r="E1259" s="214"/>
      <c r="F1259" s="214"/>
      <c r="G1259" s="214"/>
      <c r="H1259" s="214"/>
      <c r="I1259" s="214"/>
    </row>
    <row r="1260" spans="1:9" x14ac:dyDescent="0.25">
      <c r="A1260" s="214"/>
      <c r="B1260" s="214"/>
      <c r="C1260" s="214"/>
      <c r="D1260" s="214"/>
      <c r="E1260" s="214"/>
      <c r="F1260" s="214"/>
      <c r="G1260" s="214"/>
      <c r="H1260" s="214"/>
      <c r="I1260" s="214"/>
    </row>
    <row r="1261" spans="1:9" x14ac:dyDescent="0.25">
      <c r="A1261" s="214"/>
      <c r="B1261" s="214"/>
      <c r="C1261" s="214"/>
      <c r="D1261" s="214"/>
      <c r="E1261" s="214"/>
      <c r="F1261" s="214"/>
      <c r="G1261" s="214"/>
      <c r="H1261" s="214"/>
      <c r="I1261" s="214"/>
    </row>
    <row r="1262" spans="1:9" x14ac:dyDescent="0.25">
      <c r="A1262" s="214"/>
      <c r="B1262" s="214"/>
      <c r="C1262" s="214"/>
      <c r="D1262" s="214"/>
      <c r="E1262" s="214"/>
      <c r="F1262" s="214"/>
      <c r="G1262" s="214"/>
      <c r="H1262" s="214"/>
      <c r="I1262" s="214"/>
    </row>
    <row r="1263" spans="1:9" x14ac:dyDescent="0.25">
      <c r="A1263" s="214"/>
      <c r="B1263" s="214"/>
      <c r="C1263" s="214"/>
      <c r="D1263" s="214"/>
      <c r="E1263" s="214"/>
      <c r="F1263" s="214"/>
      <c r="G1263" s="214"/>
      <c r="H1263" s="214"/>
      <c r="I1263" s="214"/>
    </row>
    <row r="1264" spans="1:9" x14ac:dyDescent="0.25">
      <c r="A1264" s="214"/>
      <c r="B1264" s="214"/>
      <c r="C1264" s="214"/>
      <c r="D1264" s="214"/>
      <c r="E1264" s="214"/>
      <c r="F1264" s="214"/>
      <c r="G1264" s="214"/>
      <c r="H1264" s="214"/>
      <c r="I1264" s="214"/>
    </row>
    <row r="1265" spans="1:9" x14ac:dyDescent="0.25">
      <c r="A1265" s="214"/>
      <c r="B1265" s="214"/>
      <c r="C1265" s="214"/>
      <c r="D1265" s="214"/>
      <c r="E1265" s="214"/>
      <c r="F1265" s="214"/>
      <c r="G1265" s="214"/>
      <c r="H1265" s="214"/>
      <c r="I1265" s="214"/>
    </row>
    <row r="1266" spans="1:9" x14ac:dyDescent="0.25">
      <c r="A1266" s="214"/>
      <c r="B1266" s="214"/>
      <c r="C1266" s="214"/>
      <c r="D1266" s="214"/>
      <c r="E1266" s="214"/>
      <c r="F1266" s="214"/>
      <c r="G1266" s="214"/>
      <c r="H1266" s="214"/>
      <c r="I1266" s="214"/>
    </row>
    <row r="1267" spans="1:9" x14ac:dyDescent="0.25">
      <c r="A1267" s="214"/>
      <c r="B1267" s="214"/>
      <c r="C1267" s="214"/>
      <c r="D1267" s="214"/>
      <c r="E1267" s="214"/>
      <c r="F1267" s="214"/>
      <c r="G1267" s="214"/>
      <c r="H1267" s="214"/>
      <c r="I1267" s="214"/>
    </row>
    <row r="1268" spans="1:9" x14ac:dyDescent="0.25">
      <c r="A1268" s="214"/>
      <c r="B1268" s="214"/>
      <c r="C1268" s="214"/>
      <c r="D1268" s="214"/>
      <c r="E1268" s="214"/>
      <c r="F1268" s="214"/>
      <c r="G1268" s="214"/>
      <c r="H1268" s="214"/>
      <c r="I1268" s="214"/>
    </row>
    <row r="1269" spans="1:9" x14ac:dyDescent="0.25">
      <c r="A1269" s="214"/>
      <c r="B1269" s="214"/>
      <c r="C1269" s="214"/>
      <c r="D1269" s="214"/>
      <c r="E1269" s="214"/>
      <c r="F1269" s="214"/>
      <c r="G1269" s="214"/>
      <c r="H1269" s="214"/>
      <c r="I1269" s="214"/>
    </row>
    <row r="1270" spans="1:9" x14ac:dyDescent="0.25">
      <c r="A1270" s="214"/>
      <c r="B1270" s="214"/>
      <c r="C1270" s="214"/>
      <c r="D1270" s="214"/>
      <c r="E1270" s="214"/>
      <c r="F1270" s="214"/>
      <c r="G1270" s="214"/>
      <c r="H1270" s="214"/>
      <c r="I1270" s="214"/>
    </row>
    <row r="1271" spans="1:9" x14ac:dyDescent="0.25">
      <c r="A1271" s="214"/>
      <c r="B1271" s="214"/>
      <c r="C1271" s="214"/>
      <c r="D1271" s="214"/>
      <c r="E1271" s="214"/>
      <c r="F1271" s="214"/>
      <c r="G1271" s="214"/>
      <c r="H1271" s="214"/>
      <c r="I1271" s="214"/>
    </row>
    <row r="1272" spans="1:9" x14ac:dyDescent="0.25">
      <c r="A1272" s="214"/>
      <c r="B1272" s="214"/>
      <c r="C1272" s="214"/>
      <c r="D1272" s="214"/>
      <c r="E1272" s="214"/>
      <c r="F1272" s="214"/>
      <c r="G1272" s="214"/>
      <c r="H1272" s="214"/>
      <c r="I1272" s="214"/>
    </row>
    <row r="1273" spans="1:9" x14ac:dyDescent="0.25">
      <c r="A1273" s="214"/>
      <c r="B1273" s="214"/>
      <c r="C1273" s="214"/>
      <c r="D1273" s="214"/>
      <c r="E1273" s="214"/>
      <c r="F1273" s="214"/>
      <c r="G1273" s="214"/>
      <c r="H1273" s="214"/>
      <c r="I1273" s="214"/>
    </row>
    <row r="1274" spans="1:9" x14ac:dyDescent="0.25">
      <c r="A1274" s="214"/>
      <c r="B1274" s="214"/>
      <c r="C1274" s="214"/>
      <c r="D1274" s="214"/>
      <c r="E1274" s="214"/>
      <c r="F1274" s="214"/>
      <c r="G1274" s="214"/>
      <c r="H1274" s="214"/>
      <c r="I1274" s="214"/>
    </row>
    <row r="1275" spans="1:9" x14ac:dyDescent="0.25">
      <c r="A1275" s="214"/>
      <c r="B1275" s="214"/>
      <c r="C1275" s="214"/>
      <c r="D1275" s="214"/>
      <c r="E1275" s="214"/>
      <c r="F1275" s="214"/>
      <c r="G1275" s="214"/>
      <c r="H1275" s="214"/>
      <c r="I1275" s="214"/>
    </row>
    <row r="1276" spans="1:9" x14ac:dyDescent="0.25">
      <c r="A1276" s="214"/>
      <c r="B1276" s="214"/>
      <c r="C1276" s="214"/>
      <c r="D1276" s="214"/>
      <c r="E1276" s="214"/>
      <c r="F1276" s="214"/>
      <c r="G1276" s="214"/>
      <c r="H1276" s="214"/>
      <c r="I1276" s="214"/>
    </row>
    <row r="1277" spans="1:9" x14ac:dyDescent="0.25">
      <c r="A1277" s="214"/>
      <c r="B1277" s="214"/>
      <c r="C1277" s="214"/>
      <c r="D1277" s="214"/>
      <c r="E1277" s="214"/>
      <c r="F1277" s="214"/>
      <c r="G1277" s="214"/>
      <c r="H1277" s="214"/>
      <c r="I1277" s="214"/>
    </row>
    <row r="1278" spans="1:9" x14ac:dyDescent="0.25">
      <c r="A1278" s="214"/>
      <c r="B1278" s="214"/>
      <c r="C1278" s="214"/>
      <c r="D1278" s="214"/>
      <c r="E1278" s="214"/>
      <c r="F1278" s="214"/>
      <c r="G1278" s="214"/>
      <c r="H1278" s="214"/>
      <c r="I1278" s="214"/>
    </row>
    <row r="1279" spans="1:9" x14ac:dyDescent="0.25">
      <c r="A1279" s="214"/>
      <c r="B1279" s="214"/>
      <c r="C1279" s="214"/>
      <c r="D1279" s="214"/>
      <c r="E1279" s="214"/>
      <c r="F1279" s="214"/>
      <c r="G1279" s="214"/>
      <c r="H1279" s="214"/>
      <c r="I1279" s="214"/>
    </row>
    <row r="1280" spans="1:9" x14ac:dyDescent="0.25">
      <c r="A1280" s="214"/>
      <c r="B1280" s="214"/>
      <c r="C1280" s="214"/>
      <c r="D1280" s="214"/>
      <c r="E1280" s="214"/>
      <c r="F1280" s="214"/>
      <c r="G1280" s="214"/>
      <c r="H1280" s="214"/>
      <c r="I1280" s="214"/>
    </row>
    <row r="1281" spans="1:9" x14ac:dyDescent="0.25">
      <c r="A1281" s="214"/>
      <c r="B1281" s="214"/>
      <c r="C1281" s="214"/>
      <c r="D1281" s="214"/>
      <c r="E1281" s="214"/>
      <c r="F1281" s="214"/>
      <c r="G1281" s="214"/>
      <c r="H1281" s="214"/>
      <c r="I1281" s="214"/>
    </row>
    <row r="1282" spans="1:9" x14ac:dyDescent="0.25">
      <c r="A1282" s="214"/>
      <c r="B1282" s="214"/>
      <c r="C1282" s="214"/>
      <c r="D1282" s="214"/>
      <c r="E1282" s="214"/>
      <c r="F1282" s="214"/>
      <c r="G1282" s="214"/>
      <c r="H1282" s="214"/>
      <c r="I1282" s="214"/>
    </row>
    <row r="1283" spans="1:9" x14ac:dyDescent="0.25">
      <c r="A1283" s="214"/>
      <c r="B1283" s="214"/>
      <c r="C1283" s="214"/>
      <c r="D1283" s="214"/>
      <c r="E1283" s="214"/>
      <c r="F1283" s="214"/>
      <c r="G1283" s="214"/>
      <c r="H1283" s="214"/>
      <c r="I1283" s="214"/>
    </row>
    <row r="1284" spans="1:9" x14ac:dyDescent="0.25">
      <c r="A1284" s="214"/>
      <c r="B1284" s="214"/>
      <c r="C1284" s="214"/>
      <c r="D1284" s="214"/>
      <c r="E1284" s="214"/>
      <c r="F1284" s="214"/>
      <c r="G1284" s="214"/>
      <c r="H1284" s="214"/>
      <c r="I1284" s="214"/>
    </row>
    <row r="1285" spans="1:9" x14ac:dyDescent="0.25">
      <c r="A1285" s="214"/>
      <c r="B1285" s="214"/>
      <c r="C1285" s="214"/>
      <c r="D1285" s="214"/>
      <c r="E1285" s="214"/>
      <c r="F1285" s="214"/>
      <c r="G1285" s="214"/>
      <c r="H1285" s="214"/>
      <c r="I1285" s="214"/>
    </row>
  </sheetData>
  <sheetProtection algorithmName="SHA-512" hashValue="FmmpEg9EJ805n9V1lVgU2T8HL3wy+9N0BJH8lnfefcuLf812OYanLAAhcMHr1KaB5+5DsoF2vAe/x6DmEW6Gsw==" saltValue="fCxjtGfxa2TwMVeya0B+rQ==" spinCount="100000" sheet="1" formatColumns="0" formatRows="0" sort="0" autoFilter="0"/>
  <mergeCells count="2">
    <mergeCell ref="A11:B11"/>
    <mergeCell ref="A9:J9"/>
  </mergeCells>
  <conditionalFormatting sqref="A1:A1048576">
    <cfRule type="duplicateValues" dxfId="25" priority="1"/>
  </conditionalFormatting>
  <conditionalFormatting sqref="C55:C282">
    <cfRule type="cellIs" dxfId="24" priority="8" operator="lessThan">
      <formula>0</formula>
    </cfRule>
  </conditionalFormatting>
  <conditionalFormatting sqref="C284:C511">
    <cfRule type="cellIs" dxfId="23" priority="12" operator="lessThan">
      <formula>0</formula>
    </cfRule>
  </conditionalFormatting>
  <conditionalFormatting sqref="C13:K13 C14:C53 E14:K53 C54:K54 E55:K282 C283:K283 D284:K511 C512:K512">
    <cfRule type="cellIs" dxfId="22" priority="6" operator="lessThan">
      <formula>0</formula>
    </cfRule>
  </conditionalFormatting>
  <conditionalFormatting sqref="D14:D53">
    <cfRule type="cellIs" dxfId="21" priority="7" operator="lessThan">
      <formula>0</formula>
    </cfRule>
  </conditionalFormatting>
  <conditionalFormatting sqref="D55:D282">
    <cfRule type="cellIs" dxfId="20" priority="11" operator="lessThan">
      <formula>0</formula>
    </cfRule>
  </conditionalFormatting>
  <hyperlinks>
    <hyperlink ref="A6" location="Instructions!A1" display="Go to Instructions Tab" xr:uid="{00000000-0004-0000-0400-000000000000}"/>
  </hyperlinks>
  <pageMargins left="0.25" right="0.25" top="0.75" bottom="0.75" header="0.3" footer="0.3"/>
  <pageSetup scale="69" fitToHeight="0" orientation="landscape" r:id="rId1"/>
  <headerFooter>
    <oddFooter>&amp;LFY23 Commerce WorkFirst Attachment H-2&amp;C&amp;A&amp;R&amp;P</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L511"/>
  <sheetViews>
    <sheetView showZeros="0" zoomScaleNormal="100" workbookViewId="0">
      <selection activeCell="A12" sqref="A12:A13"/>
    </sheetView>
  </sheetViews>
  <sheetFormatPr defaultColWidth="5.140625" defaultRowHeight="15.75" x14ac:dyDescent="0.25"/>
  <cols>
    <col min="1" max="1" width="22.85546875" style="218" customWidth="1"/>
    <col min="2" max="2" width="13.42578125" style="218" customWidth="1"/>
    <col min="3" max="3" width="16.85546875" style="216" customWidth="1"/>
    <col min="4" max="4" width="19.28515625" style="216" customWidth="1"/>
    <col min="5" max="5" width="22.5703125" style="216" customWidth="1"/>
    <col min="6" max="6" width="17.28515625" style="216" customWidth="1"/>
    <col min="7" max="8" width="12.5703125" style="216" customWidth="1"/>
    <col min="9" max="9" width="20.7109375" style="187" bestFit="1" customWidth="1"/>
    <col min="10" max="10" width="51" style="217" customWidth="1"/>
    <col min="11" max="16384" width="5.140625" style="218"/>
  </cols>
  <sheetData>
    <row r="1" spans="1:12" s="112" customFormat="1" ht="18.75" customHeight="1" x14ac:dyDescent="0.3">
      <c r="A1" s="513" t="s">
        <v>60</v>
      </c>
      <c r="B1" s="553">
        <f>'A-19 PPTs Reimb'!B1</f>
        <v>0</v>
      </c>
      <c r="C1" s="122"/>
      <c r="D1" s="122"/>
      <c r="E1" s="114"/>
      <c r="F1" s="154"/>
      <c r="G1" s="554" t="str">
        <f>'Office Use only'!B2</f>
        <v>Attachment H-1</v>
      </c>
      <c r="H1" s="154"/>
      <c r="I1" s="555"/>
      <c r="J1" s="556"/>
    </row>
    <row r="2" spans="1:12" s="112" customFormat="1" ht="18.75" customHeight="1" x14ac:dyDescent="0.25">
      <c r="A2" s="513" t="s">
        <v>14</v>
      </c>
      <c r="B2" s="557">
        <f>'A-19 PPTs Reimb'!B2</f>
        <v>0</v>
      </c>
      <c r="C2" s="108"/>
      <c r="D2" s="108"/>
      <c r="E2" s="114"/>
      <c r="F2" s="154"/>
      <c r="G2" s="154"/>
      <c r="H2" s="154"/>
      <c r="I2" s="558"/>
      <c r="J2" s="556"/>
    </row>
    <row r="3" spans="1:12" s="112" customFormat="1" ht="18.75" customHeight="1" x14ac:dyDescent="0.25">
      <c r="A3" s="513" t="s">
        <v>116</v>
      </c>
      <c r="B3" s="559">
        <f>'A-19 PPTs Reimb'!B3</f>
        <v>0</v>
      </c>
      <c r="C3" s="560"/>
      <c r="D3" s="560"/>
      <c r="E3" s="343"/>
      <c r="F3" s="154"/>
      <c r="G3" s="154"/>
      <c r="H3" s="154"/>
      <c r="I3" s="558"/>
      <c r="J3" s="556"/>
    </row>
    <row r="4" spans="1:12" s="112" customFormat="1" ht="18.75" customHeight="1" x14ac:dyDescent="0.25">
      <c r="A4" s="513" t="s">
        <v>3</v>
      </c>
      <c r="B4" s="561">
        <f>'A-19 PPTs Reimb'!B4</f>
        <v>0</v>
      </c>
      <c r="C4" s="562"/>
      <c r="D4" s="562"/>
      <c r="E4" s="114"/>
      <c r="F4" s="154"/>
      <c r="G4" s="154"/>
      <c r="H4" s="154"/>
      <c r="I4" s="558"/>
      <c r="J4" s="556"/>
    </row>
    <row r="5" spans="1:12" ht="14.1" customHeight="1" x14ac:dyDescent="0.25">
      <c r="A5" s="215"/>
      <c r="B5" s="219"/>
      <c r="C5" s="220"/>
      <c r="D5" s="220"/>
      <c r="E5" s="220"/>
    </row>
    <row r="6" spans="1:12" ht="14.1" customHeight="1" x14ac:dyDescent="0.25">
      <c r="A6" s="552" t="s">
        <v>120</v>
      </c>
      <c r="B6" s="219"/>
      <c r="C6" s="220"/>
      <c r="D6" s="220"/>
      <c r="E6" s="220"/>
    </row>
    <row r="7" spans="1:12" x14ac:dyDescent="0.25">
      <c r="D7" s="221"/>
      <c r="E7" s="221"/>
    </row>
    <row r="8" spans="1:12" s="224" customFormat="1" ht="48.6" customHeight="1" x14ac:dyDescent="0.3">
      <c r="A8" s="671" t="s">
        <v>80</v>
      </c>
      <c r="B8" s="671"/>
      <c r="C8" s="671"/>
      <c r="D8" s="671"/>
      <c r="E8" s="671"/>
      <c r="F8" s="671"/>
      <c r="G8" s="671"/>
      <c r="H8" s="671"/>
      <c r="I8" s="191"/>
      <c r="J8" s="217"/>
      <c r="K8" s="222"/>
      <c r="L8" s="223"/>
    </row>
    <row r="9" spans="1:12" s="224" customFormat="1" ht="14.25" customHeight="1" thickBot="1" x14ac:dyDescent="0.3">
      <c r="A9" s="225"/>
      <c r="B9" s="225"/>
      <c r="C9" s="226"/>
      <c r="D9" s="226"/>
      <c r="E9" s="226"/>
      <c r="F9" s="226"/>
      <c r="G9" s="226"/>
      <c r="H9" s="226"/>
      <c r="I9" s="193"/>
      <c r="J9" s="227"/>
      <c r="K9" s="228"/>
      <c r="L9" s="223"/>
    </row>
    <row r="10" spans="1:12" ht="21" thickBot="1" x14ac:dyDescent="0.35">
      <c r="A10" s="672" t="s">
        <v>59</v>
      </c>
      <c r="B10" s="673"/>
      <c r="C10" s="229">
        <f t="shared" ref="C10:H10" si="0">SUM(C12:C511)</f>
        <v>0</v>
      </c>
      <c r="D10" s="229">
        <f t="shared" si="0"/>
        <v>0</v>
      </c>
      <c r="E10" s="230">
        <f t="shared" si="0"/>
        <v>0</v>
      </c>
      <c r="F10" s="229">
        <f t="shared" si="0"/>
        <v>0</v>
      </c>
      <c r="G10" s="229">
        <f t="shared" si="0"/>
        <v>0</v>
      </c>
      <c r="H10" s="229">
        <f t="shared" si="0"/>
        <v>0</v>
      </c>
      <c r="I10" s="195">
        <f t="shared" ref="I10" si="1">SUM(I12:I511)</f>
        <v>0</v>
      </c>
      <c r="J10" s="231"/>
    </row>
    <row r="11" spans="1:12" s="236" customFormat="1" ht="56.1" customHeight="1" thickBot="1" x14ac:dyDescent="0.3">
      <c r="A11" s="232" t="s">
        <v>70</v>
      </c>
      <c r="B11" s="233" t="s">
        <v>25</v>
      </c>
      <c r="C11" s="233" t="s">
        <v>6</v>
      </c>
      <c r="D11" s="233" t="s">
        <v>7</v>
      </c>
      <c r="E11" s="233" t="s">
        <v>8</v>
      </c>
      <c r="F11" s="233" t="s">
        <v>15</v>
      </c>
      <c r="G11" s="233" t="s">
        <v>176</v>
      </c>
      <c r="H11" s="234" t="s">
        <v>177</v>
      </c>
      <c r="I11" s="200" t="s">
        <v>183</v>
      </c>
      <c r="J11" s="235" t="s">
        <v>189</v>
      </c>
    </row>
    <row r="12" spans="1:12" s="237" customFormat="1" x14ac:dyDescent="0.25">
      <c r="A12" s="60"/>
      <c r="B12" s="61"/>
      <c r="C12" s="61"/>
      <c r="D12" s="61"/>
      <c r="E12" s="62"/>
      <c r="F12" s="61"/>
      <c r="G12" s="61"/>
      <c r="H12" s="68"/>
      <c r="I12" s="95"/>
      <c r="J12" s="100"/>
    </row>
    <row r="13" spans="1:12" s="237" customFormat="1" x14ac:dyDescent="0.25">
      <c r="A13" s="59"/>
      <c r="B13" s="65"/>
      <c r="C13" s="65"/>
      <c r="D13" s="65"/>
      <c r="E13" s="66"/>
      <c r="F13" s="65"/>
      <c r="G13" s="65"/>
      <c r="H13" s="69"/>
      <c r="I13" s="92"/>
      <c r="J13" s="101"/>
    </row>
    <row r="14" spans="1:12" s="237" customFormat="1" x14ac:dyDescent="0.25">
      <c r="A14" s="70"/>
      <c r="B14" s="71"/>
      <c r="C14" s="71"/>
      <c r="D14" s="71"/>
      <c r="E14" s="71"/>
      <c r="F14" s="71"/>
      <c r="G14" s="71"/>
      <c r="H14" s="69"/>
      <c r="I14" s="93"/>
      <c r="J14" s="102"/>
    </row>
    <row r="15" spans="1:12" s="237" customFormat="1" x14ac:dyDescent="0.25">
      <c r="A15" s="70"/>
      <c r="B15" s="71"/>
      <c r="C15" s="71"/>
      <c r="D15" s="71"/>
      <c r="E15" s="71"/>
      <c r="F15" s="71"/>
      <c r="G15" s="71"/>
      <c r="H15" s="69"/>
      <c r="I15" s="92"/>
      <c r="J15" s="101"/>
    </row>
    <row r="16" spans="1:12" s="237" customFormat="1" x14ac:dyDescent="0.25">
      <c r="A16" s="70"/>
      <c r="B16" s="71"/>
      <c r="C16" s="71"/>
      <c r="D16" s="71"/>
      <c r="E16" s="71"/>
      <c r="F16" s="71"/>
      <c r="G16" s="71"/>
      <c r="H16" s="69"/>
      <c r="I16" s="93"/>
      <c r="J16" s="102"/>
    </row>
    <row r="17" spans="1:10" s="237" customFormat="1" x14ac:dyDescent="0.25">
      <c r="A17" s="70"/>
      <c r="B17" s="71"/>
      <c r="C17" s="71"/>
      <c r="D17" s="71"/>
      <c r="E17" s="71"/>
      <c r="F17" s="71"/>
      <c r="G17" s="71"/>
      <c r="H17" s="69"/>
      <c r="I17" s="92"/>
      <c r="J17" s="101"/>
    </row>
    <row r="18" spans="1:10" s="237" customFormat="1" x14ac:dyDescent="0.25">
      <c r="A18" s="70"/>
      <c r="B18" s="71"/>
      <c r="C18" s="71"/>
      <c r="D18" s="71"/>
      <c r="E18" s="71"/>
      <c r="F18" s="71"/>
      <c r="G18" s="71"/>
      <c r="H18" s="69"/>
      <c r="I18" s="93"/>
      <c r="J18" s="102"/>
    </row>
    <row r="19" spans="1:10" s="237" customFormat="1" x14ac:dyDescent="0.25">
      <c r="A19" s="70"/>
      <c r="B19" s="71"/>
      <c r="C19" s="71"/>
      <c r="D19" s="71"/>
      <c r="E19" s="71"/>
      <c r="F19" s="71"/>
      <c r="G19" s="71"/>
      <c r="H19" s="69"/>
      <c r="I19" s="92"/>
      <c r="J19" s="101"/>
    </row>
    <row r="20" spans="1:10" s="237" customFormat="1" x14ac:dyDescent="0.25">
      <c r="A20" s="70"/>
      <c r="B20" s="71"/>
      <c r="C20" s="71"/>
      <c r="D20" s="71"/>
      <c r="E20" s="71"/>
      <c r="F20" s="71"/>
      <c r="G20" s="71"/>
      <c r="H20" s="69"/>
      <c r="I20" s="93"/>
      <c r="J20" s="102"/>
    </row>
    <row r="21" spans="1:10" s="237" customFormat="1" x14ac:dyDescent="0.25">
      <c r="A21" s="70"/>
      <c r="B21" s="71"/>
      <c r="C21" s="71"/>
      <c r="D21" s="71"/>
      <c r="E21" s="71"/>
      <c r="F21" s="71"/>
      <c r="G21" s="71"/>
      <c r="H21" s="69"/>
      <c r="I21" s="92"/>
      <c r="J21" s="101"/>
    </row>
    <row r="22" spans="1:10" s="237" customFormat="1" x14ac:dyDescent="0.25">
      <c r="A22" s="70"/>
      <c r="B22" s="71"/>
      <c r="C22" s="71"/>
      <c r="D22" s="71"/>
      <c r="E22" s="71"/>
      <c r="F22" s="71"/>
      <c r="G22" s="71"/>
      <c r="H22" s="69"/>
      <c r="I22" s="93"/>
      <c r="J22" s="102"/>
    </row>
    <row r="23" spans="1:10" s="237" customFormat="1" x14ac:dyDescent="0.25">
      <c r="A23" s="70"/>
      <c r="B23" s="71"/>
      <c r="C23" s="71"/>
      <c r="D23" s="71"/>
      <c r="E23" s="71"/>
      <c r="F23" s="71"/>
      <c r="G23" s="71"/>
      <c r="H23" s="69"/>
      <c r="I23" s="92"/>
      <c r="J23" s="101"/>
    </row>
    <row r="24" spans="1:10" s="237" customFormat="1" x14ac:dyDescent="0.25">
      <c r="A24" s="70"/>
      <c r="B24" s="71"/>
      <c r="C24" s="71"/>
      <c r="D24" s="71"/>
      <c r="E24" s="71"/>
      <c r="F24" s="71"/>
      <c r="G24" s="71"/>
      <c r="H24" s="69"/>
      <c r="I24" s="93"/>
      <c r="J24" s="102"/>
    </row>
    <row r="25" spans="1:10" s="237" customFormat="1" x14ac:dyDescent="0.25">
      <c r="A25" s="70"/>
      <c r="B25" s="71"/>
      <c r="C25" s="71"/>
      <c r="D25" s="71"/>
      <c r="E25" s="71"/>
      <c r="F25" s="71"/>
      <c r="G25" s="71"/>
      <c r="H25" s="69"/>
      <c r="I25" s="92"/>
      <c r="J25" s="101"/>
    </row>
    <row r="26" spans="1:10" s="237" customFormat="1" x14ac:dyDescent="0.25">
      <c r="A26" s="70"/>
      <c r="B26" s="71"/>
      <c r="C26" s="71"/>
      <c r="D26" s="71"/>
      <c r="E26" s="71"/>
      <c r="F26" s="71"/>
      <c r="G26" s="71"/>
      <c r="H26" s="69"/>
      <c r="I26" s="93"/>
      <c r="J26" s="102"/>
    </row>
    <row r="27" spans="1:10" s="237" customFormat="1" x14ac:dyDescent="0.25">
      <c r="A27" s="70"/>
      <c r="B27" s="71"/>
      <c r="C27" s="71"/>
      <c r="D27" s="71"/>
      <c r="E27" s="71"/>
      <c r="F27" s="71"/>
      <c r="G27" s="71"/>
      <c r="H27" s="69"/>
      <c r="I27" s="92"/>
      <c r="J27" s="101"/>
    </row>
    <row r="28" spans="1:10" s="237" customFormat="1" x14ac:dyDescent="0.25">
      <c r="A28" s="70"/>
      <c r="B28" s="71"/>
      <c r="C28" s="71"/>
      <c r="D28" s="71"/>
      <c r="E28" s="71"/>
      <c r="F28" s="71"/>
      <c r="G28" s="71"/>
      <c r="H28" s="69"/>
      <c r="I28" s="93"/>
      <c r="J28" s="102"/>
    </row>
    <row r="29" spans="1:10" s="237" customFormat="1" x14ac:dyDescent="0.25">
      <c r="A29" s="70"/>
      <c r="B29" s="71"/>
      <c r="C29" s="71"/>
      <c r="D29" s="71"/>
      <c r="E29" s="71"/>
      <c r="F29" s="71"/>
      <c r="G29" s="71"/>
      <c r="H29" s="69"/>
      <c r="I29" s="92"/>
      <c r="J29" s="101"/>
    </row>
    <row r="30" spans="1:10" s="237" customFormat="1" x14ac:dyDescent="0.25">
      <c r="A30" s="70"/>
      <c r="B30" s="71"/>
      <c r="C30" s="71"/>
      <c r="D30" s="71"/>
      <c r="E30" s="71"/>
      <c r="F30" s="71"/>
      <c r="G30" s="71"/>
      <c r="H30" s="69"/>
      <c r="I30" s="93"/>
      <c r="J30" s="102"/>
    </row>
    <row r="31" spans="1:10" s="237" customFormat="1" x14ac:dyDescent="0.25">
      <c r="A31" s="70"/>
      <c r="B31" s="71"/>
      <c r="C31" s="71"/>
      <c r="D31" s="71"/>
      <c r="E31" s="71"/>
      <c r="F31" s="71"/>
      <c r="G31" s="71"/>
      <c r="H31" s="69"/>
      <c r="I31" s="92"/>
      <c r="J31" s="101"/>
    </row>
    <row r="32" spans="1:10" s="237" customFormat="1" ht="19.5" customHeight="1" x14ac:dyDescent="0.25">
      <c r="A32" s="70"/>
      <c r="B32" s="71"/>
      <c r="C32" s="71"/>
      <c r="D32" s="71"/>
      <c r="E32" s="71"/>
      <c r="F32" s="71"/>
      <c r="G32" s="71"/>
      <c r="H32" s="69"/>
      <c r="I32" s="93"/>
      <c r="J32" s="102"/>
    </row>
    <row r="33" spans="1:10" s="237" customFormat="1" ht="19.5" customHeight="1" x14ac:dyDescent="0.25">
      <c r="A33" s="70"/>
      <c r="B33" s="71"/>
      <c r="C33" s="71"/>
      <c r="D33" s="71"/>
      <c r="E33" s="71"/>
      <c r="F33" s="71"/>
      <c r="G33" s="71"/>
      <c r="H33" s="69"/>
      <c r="I33" s="92"/>
      <c r="J33" s="101"/>
    </row>
    <row r="34" spans="1:10" s="237" customFormat="1" ht="19.5" customHeight="1" x14ac:dyDescent="0.25">
      <c r="A34" s="70"/>
      <c r="B34" s="71"/>
      <c r="C34" s="71"/>
      <c r="D34" s="71"/>
      <c r="E34" s="71"/>
      <c r="F34" s="71"/>
      <c r="G34" s="71"/>
      <c r="H34" s="69"/>
      <c r="I34" s="93"/>
      <c r="J34" s="102"/>
    </row>
    <row r="35" spans="1:10" s="237" customFormat="1" ht="19.5" customHeight="1" x14ac:dyDescent="0.25">
      <c r="A35" s="70"/>
      <c r="B35" s="71"/>
      <c r="C35" s="71"/>
      <c r="D35" s="71"/>
      <c r="E35" s="71"/>
      <c r="F35" s="71"/>
      <c r="G35" s="71"/>
      <c r="H35" s="69"/>
      <c r="I35" s="92"/>
      <c r="J35" s="101"/>
    </row>
    <row r="36" spans="1:10" s="237" customFormat="1" ht="19.5" customHeight="1" x14ac:dyDescent="0.25">
      <c r="A36" s="70"/>
      <c r="B36" s="72"/>
      <c r="C36" s="71"/>
      <c r="D36" s="71"/>
      <c r="E36" s="71"/>
      <c r="F36" s="71"/>
      <c r="G36" s="71"/>
      <c r="H36" s="69"/>
      <c r="I36" s="93"/>
      <c r="J36" s="102"/>
    </row>
    <row r="37" spans="1:10" s="237" customFormat="1" ht="19.5" customHeight="1" x14ac:dyDescent="0.25">
      <c r="A37" s="70"/>
      <c r="B37" s="71"/>
      <c r="C37" s="71"/>
      <c r="D37" s="71"/>
      <c r="E37" s="71"/>
      <c r="F37" s="71"/>
      <c r="G37" s="71"/>
      <c r="H37" s="69"/>
      <c r="I37" s="92"/>
      <c r="J37" s="101"/>
    </row>
    <row r="38" spans="1:10" s="237" customFormat="1" ht="19.5" customHeight="1" x14ac:dyDescent="0.25">
      <c r="A38" s="70"/>
      <c r="B38" s="71"/>
      <c r="C38" s="71"/>
      <c r="D38" s="71"/>
      <c r="E38" s="71"/>
      <c r="F38" s="71"/>
      <c r="G38" s="71"/>
      <c r="H38" s="69"/>
      <c r="I38" s="93"/>
      <c r="J38" s="102"/>
    </row>
    <row r="39" spans="1:10" s="237" customFormat="1" ht="19.5" customHeight="1" x14ac:dyDescent="0.25">
      <c r="A39" s="70"/>
      <c r="B39" s="71"/>
      <c r="C39" s="71"/>
      <c r="D39" s="71"/>
      <c r="E39" s="71"/>
      <c r="F39" s="71"/>
      <c r="G39" s="71"/>
      <c r="H39" s="69"/>
      <c r="I39" s="92"/>
      <c r="J39" s="101"/>
    </row>
    <row r="40" spans="1:10" s="237" customFormat="1" ht="19.5" customHeight="1" x14ac:dyDescent="0.25">
      <c r="A40" s="70"/>
      <c r="B40" s="71"/>
      <c r="C40" s="71"/>
      <c r="D40" s="71"/>
      <c r="E40" s="71"/>
      <c r="F40" s="71"/>
      <c r="G40" s="71"/>
      <c r="H40" s="69"/>
      <c r="I40" s="93"/>
      <c r="J40" s="102"/>
    </row>
    <row r="41" spans="1:10" s="237" customFormat="1" ht="19.5" customHeight="1" x14ac:dyDescent="0.25">
      <c r="A41" s="70"/>
      <c r="B41" s="71"/>
      <c r="C41" s="71"/>
      <c r="D41" s="71"/>
      <c r="E41" s="71"/>
      <c r="F41" s="71"/>
      <c r="G41" s="71"/>
      <c r="H41" s="69"/>
      <c r="I41" s="92"/>
      <c r="J41" s="101"/>
    </row>
    <row r="42" spans="1:10" s="237" customFormat="1" ht="19.5" customHeight="1" x14ac:dyDescent="0.25">
      <c r="A42" s="70"/>
      <c r="B42" s="71"/>
      <c r="C42" s="71"/>
      <c r="D42" s="71"/>
      <c r="E42" s="71"/>
      <c r="F42" s="71"/>
      <c r="G42" s="71"/>
      <c r="H42" s="69"/>
      <c r="I42" s="93"/>
      <c r="J42" s="102"/>
    </row>
    <row r="43" spans="1:10" s="237" customFormat="1" ht="19.5" customHeight="1" x14ac:dyDescent="0.25">
      <c r="A43" s="70"/>
      <c r="B43" s="71"/>
      <c r="C43" s="71"/>
      <c r="D43" s="71"/>
      <c r="E43" s="71"/>
      <c r="F43" s="71"/>
      <c r="G43" s="71"/>
      <c r="H43" s="69"/>
      <c r="I43" s="92"/>
      <c r="J43" s="101"/>
    </row>
    <row r="44" spans="1:10" s="237" customFormat="1" ht="19.5" customHeight="1" x14ac:dyDescent="0.25">
      <c r="A44" s="70"/>
      <c r="B44" s="71"/>
      <c r="C44" s="71"/>
      <c r="D44" s="71"/>
      <c r="E44" s="71"/>
      <c r="F44" s="71"/>
      <c r="G44" s="71"/>
      <c r="H44" s="69"/>
      <c r="I44" s="93"/>
      <c r="J44" s="102"/>
    </row>
    <row r="45" spans="1:10" s="237" customFormat="1" ht="19.5" customHeight="1" x14ac:dyDescent="0.25">
      <c r="A45" s="70"/>
      <c r="B45" s="71"/>
      <c r="C45" s="71"/>
      <c r="D45" s="71"/>
      <c r="E45" s="71"/>
      <c r="F45" s="71"/>
      <c r="G45" s="71"/>
      <c r="H45" s="69"/>
      <c r="I45" s="92"/>
      <c r="J45" s="101"/>
    </row>
    <row r="46" spans="1:10" s="237" customFormat="1" ht="19.5" customHeight="1" x14ac:dyDescent="0.25">
      <c r="A46" s="70"/>
      <c r="B46" s="71"/>
      <c r="C46" s="71"/>
      <c r="D46" s="71"/>
      <c r="E46" s="71"/>
      <c r="F46" s="71"/>
      <c r="G46" s="71"/>
      <c r="H46" s="69"/>
      <c r="I46" s="93"/>
      <c r="J46" s="102"/>
    </row>
    <row r="47" spans="1:10" s="237" customFormat="1" ht="19.5" customHeight="1" x14ac:dyDescent="0.25">
      <c r="A47" s="70"/>
      <c r="B47" s="71"/>
      <c r="C47" s="71"/>
      <c r="D47" s="71"/>
      <c r="E47" s="71"/>
      <c r="F47" s="71"/>
      <c r="G47" s="71"/>
      <c r="H47" s="69"/>
      <c r="I47" s="92"/>
      <c r="J47" s="101"/>
    </row>
    <row r="48" spans="1:10" s="237" customFormat="1" ht="19.5" customHeight="1" x14ac:dyDescent="0.25">
      <c r="A48" s="70"/>
      <c r="B48" s="71"/>
      <c r="C48" s="71"/>
      <c r="D48" s="71"/>
      <c r="E48" s="71"/>
      <c r="F48" s="71"/>
      <c r="G48" s="71"/>
      <c r="H48" s="69"/>
      <c r="I48" s="93"/>
      <c r="J48" s="102"/>
    </row>
    <row r="49" spans="1:10" s="237" customFormat="1" ht="19.5" customHeight="1" x14ac:dyDescent="0.25">
      <c r="A49" s="70"/>
      <c r="B49" s="71"/>
      <c r="C49" s="71"/>
      <c r="D49" s="71"/>
      <c r="E49" s="71"/>
      <c r="F49" s="71"/>
      <c r="G49" s="71"/>
      <c r="H49" s="69"/>
      <c r="I49" s="92"/>
      <c r="J49" s="101"/>
    </row>
    <row r="50" spans="1:10" s="237" customFormat="1" ht="19.5" customHeight="1" x14ac:dyDescent="0.25">
      <c r="A50" s="70"/>
      <c r="B50" s="71"/>
      <c r="C50" s="71"/>
      <c r="D50" s="71"/>
      <c r="E50" s="71"/>
      <c r="F50" s="71"/>
      <c r="G50" s="71"/>
      <c r="H50" s="69"/>
      <c r="I50" s="93"/>
      <c r="J50" s="102"/>
    </row>
    <row r="51" spans="1:10" s="237" customFormat="1" ht="19.5" customHeight="1" x14ac:dyDescent="0.25">
      <c r="A51" s="70"/>
      <c r="B51" s="71"/>
      <c r="C51" s="71"/>
      <c r="D51" s="71"/>
      <c r="E51" s="71"/>
      <c r="F51" s="71"/>
      <c r="G51" s="71"/>
      <c r="H51" s="69"/>
      <c r="I51" s="92"/>
      <c r="J51" s="101"/>
    </row>
    <row r="52" spans="1:10" s="237" customFormat="1" ht="19.5" customHeight="1" x14ac:dyDescent="0.25">
      <c r="A52" s="70"/>
      <c r="B52" s="71"/>
      <c r="C52" s="71"/>
      <c r="D52" s="71"/>
      <c r="E52" s="71"/>
      <c r="F52" s="71"/>
      <c r="G52" s="71"/>
      <c r="H52" s="69"/>
      <c r="I52" s="93"/>
      <c r="J52" s="102"/>
    </row>
    <row r="53" spans="1:10" s="237" customFormat="1" ht="19.5" customHeight="1" x14ac:dyDescent="0.25">
      <c r="A53" s="70"/>
      <c r="B53" s="71"/>
      <c r="C53" s="71"/>
      <c r="D53" s="71"/>
      <c r="E53" s="71"/>
      <c r="F53" s="71"/>
      <c r="G53" s="71"/>
      <c r="H53" s="69"/>
      <c r="I53" s="92"/>
      <c r="J53" s="101"/>
    </row>
    <row r="54" spans="1:10" s="237" customFormat="1" ht="19.5" customHeight="1" x14ac:dyDescent="0.25">
      <c r="A54" s="70"/>
      <c r="B54" s="71"/>
      <c r="C54" s="71"/>
      <c r="D54" s="71"/>
      <c r="E54" s="71"/>
      <c r="F54" s="71"/>
      <c r="G54" s="71"/>
      <c r="H54" s="69"/>
      <c r="I54" s="93"/>
      <c r="J54" s="102"/>
    </row>
    <row r="55" spans="1:10" s="237" customFormat="1" ht="19.5" customHeight="1" x14ac:dyDescent="0.25">
      <c r="A55" s="70"/>
      <c r="B55" s="71"/>
      <c r="C55" s="71"/>
      <c r="D55" s="71"/>
      <c r="E55" s="71"/>
      <c r="F55" s="71"/>
      <c r="G55" s="71"/>
      <c r="H55" s="69"/>
      <c r="I55" s="92"/>
      <c r="J55" s="101"/>
    </row>
    <row r="56" spans="1:10" s="237" customFormat="1" ht="19.5" customHeight="1" x14ac:dyDescent="0.25">
      <c r="A56" s="70"/>
      <c r="B56" s="71"/>
      <c r="C56" s="71"/>
      <c r="D56" s="71"/>
      <c r="E56" s="71"/>
      <c r="F56" s="71"/>
      <c r="G56" s="71"/>
      <c r="H56" s="69"/>
      <c r="I56" s="93"/>
      <c r="J56" s="102"/>
    </row>
    <row r="57" spans="1:10" s="237" customFormat="1" ht="19.5" customHeight="1" x14ac:dyDescent="0.25">
      <c r="A57" s="70"/>
      <c r="B57" s="71"/>
      <c r="C57" s="71"/>
      <c r="D57" s="71"/>
      <c r="E57" s="71"/>
      <c r="F57" s="71"/>
      <c r="G57" s="71"/>
      <c r="H57" s="69"/>
      <c r="I57" s="92"/>
      <c r="J57" s="101"/>
    </row>
    <row r="58" spans="1:10" s="237" customFormat="1" ht="19.5" customHeight="1" x14ac:dyDescent="0.25">
      <c r="A58" s="70"/>
      <c r="B58" s="71"/>
      <c r="C58" s="71"/>
      <c r="D58" s="71"/>
      <c r="E58" s="71"/>
      <c r="F58" s="71"/>
      <c r="G58" s="71"/>
      <c r="H58" s="69"/>
      <c r="I58" s="93"/>
      <c r="J58" s="102"/>
    </row>
    <row r="59" spans="1:10" s="237" customFormat="1" ht="19.5" customHeight="1" x14ac:dyDescent="0.25">
      <c r="A59" s="70"/>
      <c r="B59" s="71"/>
      <c r="C59" s="71"/>
      <c r="D59" s="71"/>
      <c r="E59" s="71"/>
      <c r="F59" s="71"/>
      <c r="G59" s="71"/>
      <c r="H59" s="69"/>
      <c r="I59" s="92"/>
      <c r="J59" s="101"/>
    </row>
    <row r="60" spans="1:10" s="237" customFormat="1" ht="19.5" customHeight="1" x14ac:dyDescent="0.25">
      <c r="A60" s="70"/>
      <c r="B60" s="71"/>
      <c r="C60" s="71"/>
      <c r="D60" s="71"/>
      <c r="E60" s="71"/>
      <c r="F60" s="71"/>
      <c r="G60" s="71"/>
      <c r="H60" s="69"/>
      <c r="I60" s="93"/>
      <c r="J60" s="102"/>
    </row>
    <row r="61" spans="1:10" s="237" customFormat="1" ht="19.5" customHeight="1" x14ac:dyDescent="0.25">
      <c r="A61" s="70"/>
      <c r="B61" s="72"/>
      <c r="C61" s="71"/>
      <c r="D61" s="71"/>
      <c r="E61" s="71"/>
      <c r="F61" s="71"/>
      <c r="G61" s="71"/>
      <c r="H61" s="69"/>
      <c r="I61" s="92"/>
      <c r="J61" s="101"/>
    </row>
    <row r="62" spans="1:10" s="237" customFormat="1" ht="19.5" customHeight="1" x14ac:dyDescent="0.25">
      <c r="A62" s="70"/>
      <c r="B62" s="71"/>
      <c r="C62" s="71"/>
      <c r="D62" s="71"/>
      <c r="E62" s="71"/>
      <c r="F62" s="71"/>
      <c r="G62" s="71"/>
      <c r="H62" s="69"/>
      <c r="I62" s="93"/>
      <c r="J62" s="102"/>
    </row>
    <row r="63" spans="1:10" s="237" customFormat="1" ht="19.5" customHeight="1" x14ac:dyDescent="0.25">
      <c r="A63" s="70"/>
      <c r="B63" s="71"/>
      <c r="C63" s="71"/>
      <c r="D63" s="71"/>
      <c r="E63" s="71"/>
      <c r="F63" s="71"/>
      <c r="G63" s="71"/>
      <c r="H63" s="69"/>
      <c r="I63" s="92"/>
      <c r="J63" s="101"/>
    </row>
    <row r="64" spans="1:10" s="237" customFormat="1" ht="19.5" customHeight="1" x14ac:dyDescent="0.25">
      <c r="A64" s="70"/>
      <c r="B64" s="71"/>
      <c r="C64" s="71"/>
      <c r="D64" s="71"/>
      <c r="E64" s="71"/>
      <c r="F64" s="71"/>
      <c r="G64" s="71"/>
      <c r="H64" s="69"/>
      <c r="I64" s="93"/>
      <c r="J64" s="102"/>
    </row>
    <row r="65" spans="1:10" s="237" customFormat="1" ht="19.5" customHeight="1" x14ac:dyDescent="0.25">
      <c r="A65" s="70"/>
      <c r="B65" s="71"/>
      <c r="C65" s="71"/>
      <c r="D65" s="71"/>
      <c r="E65" s="71"/>
      <c r="F65" s="71"/>
      <c r="G65" s="71"/>
      <c r="H65" s="69"/>
      <c r="I65" s="92"/>
      <c r="J65" s="101"/>
    </row>
    <row r="66" spans="1:10" s="237" customFormat="1" ht="19.5" customHeight="1" x14ac:dyDescent="0.25">
      <c r="A66" s="70"/>
      <c r="B66" s="71"/>
      <c r="C66" s="71"/>
      <c r="D66" s="71"/>
      <c r="E66" s="71"/>
      <c r="F66" s="71"/>
      <c r="G66" s="71"/>
      <c r="H66" s="69"/>
      <c r="I66" s="93"/>
      <c r="J66" s="102"/>
    </row>
    <row r="67" spans="1:10" s="237" customFormat="1" ht="19.5" customHeight="1" x14ac:dyDescent="0.25">
      <c r="A67" s="70"/>
      <c r="B67" s="71"/>
      <c r="C67" s="71"/>
      <c r="D67" s="71"/>
      <c r="E67" s="71"/>
      <c r="F67" s="71"/>
      <c r="G67" s="71"/>
      <c r="H67" s="69"/>
      <c r="I67" s="92"/>
      <c r="J67" s="101"/>
    </row>
    <row r="68" spans="1:10" s="237" customFormat="1" ht="19.5" customHeight="1" x14ac:dyDescent="0.25">
      <c r="A68" s="70"/>
      <c r="B68" s="71"/>
      <c r="C68" s="71"/>
      <c r="D68" s="71"/>
      <c r="E68" s="71"/>
      <c r="F68" s="71"/>
      <c r="G68" s="71"/>
      <c r="H68" s="69"/>
      <c r="I68" s="93"/>
      <c r="J68" s="102"/>
    </row>
    <row r="69" spans="1:10" s="237" customFormat="1" ht="19.5" customHeight="1" x14ac:dyDescent="0.25">
      <c r="A69" s="70"/>
      <c r="B69" s="71"/>
      <c r="C69" s="71"/>
      <c r="D69" s="71"/>
      <c r="E69" s="71"/>
      <c r="F69" s="71"/>
      <c r="G69" s="71"/>
      <c r="H69" s="69"/>
      <c r="I69" s="92"/>
      <c r="J69" s="101"/>
    </row>
    <row r="70" spans="1:10" s="237" customFormat="1" ht="19.5" customHeight="1" x14ac:dyDescent="0.25">
      <c r="A70" s="70"/>
      <c r="B70" s="71"/>
      <c r="C70" s="71"/>
      <c r="D70" s="71"/>
      <c r="E70" s="71"/>
      <c r="F70" s="71"/>
      <c r="G70" s="71"/>
      <c r="H70" s="69"/>
      <c r="I70" s="93"/>
      <c r="J70" s="102"/>
    </row>
    <row r="71" spans="1:10" s="237" customFormat="1" ht="19.5" customHeight="1" x14ac:dyDescent="0.25">
      <c r="A71" s="70"/>
      <c r="B71" s="71"/>
      <c r="C71" s="71"/>
      <c r="D71" s="71"/>
      <c r="E71" s="71"/>
      <c r="F71" s="71"/>
      <c r="G71" s="71"/>
      <c r="H71" s="69"/>
      <c r="I71" s="92"/>
      <c r="J71" s="101"/>
    </row>
    <row r="72" spans="1:10" s="237" customFormat="1" ht="19.5" customHeight="1" x14ac:dyDescent="0.25">
      <c r="A72" s="70"/>
      <c r="B72" s="71"/>
      <c r="C72" s="71"/>
      <c r="D72" s="71"/>
      <c r="E72" s="71"/>
      <c r="F72" s="71"/>
      <c r="G72" s="71"/>
      <c r="H72" s="69"/>
      <c r="I72" s="93"/>
      <c r="J72" s="102"/>
    </row>
    <row r="73" spans="1:10" s="237" customFormat="1" ht="19.5" customHeight="1" x14ac:dyDescent="0.25">
      <c r="A73" s="70"/>
      <c r="B73" s="71"/>
      <c r="C73" s="71"/>
      <c r="D73" s="71"/>
      <c r="E73" s="71"/>
      <c r="F73" s="71"/>
      <c r="G73" s="71"/>
      <c r="H73" s="69"/>
      <c r="I73" s="92"/>
      <c r="J73" s="101"/>
    </row>
    <row r="74" spans="1:10" s="237" customFormat="1" ht="19.5" customHeight="1" x14ac:dyDescent="0.25">
      <c r="A74" s="70"/>
      <c r="B74" s="71"/>
      <c r="C74" s="71"/>
      <c r="D74" s="71"/>
      <c r="E74" s="71"/>
      <c r="F74" s="71"/>
      <c r="G74" s="71"/>
      <c r="H74" s="69"/>
      <c r="I74" s="93"/>
      <c r="J74" s="102"/>
    </row>
    <row r="75" spans="1:10" s="237" customFormat="1" ht="19.5" customHeight="1" x14ac:dyDescent="0.25">
      <c r="A75" s="70"/>
      <c r="B75" s="71"/>
      <c r="C75" s="71"/>
      <c r="D75" s="71"/>
      <c r="E75" s="71"/>
      <c r="F75" s="71"/>
      <c r="G75" s="71"/>
      <c r="H75" s="69"/>
      <c r="I75" s="92"/>
      <c r="J75" s="101"/>
    </row>
    <row r="76" spans="1:10" s="237" customFormat="1" ht="19.5" customHeight="1" x14ac:dyDescent="0.25">
      <c r="A76" s="70"/>
      <c r="B76" s="71"/>
      <c r="C76" s="71"/>
      <c r="D76" s="71"/>
      <c r="E76" s="71"/>
      <c r="F76" s="71"/>
      <c r="G76" s="71"/>
      <c r="H76" s="69"/>
      <c r="I76" s="93"/>
      <c r="J76" s="102"/>
    </row>
    <row r="77" spans="1:10" s="237" customFormat="1" ht="19.5" customHeight="1" x14ac:dyDescent="0.25">
      <c r="A77" s="70"/>
      <c r="B77" s="71"/>
      <c r="C77" s="71"/>
      <c r="D77" s="71"/>
      <c r="E77" s="71"/>
      <c r="F77" s="71"/>
      <c r="G77" s="71"/>
      <c r="H77" s="69"/>
      <c r="I77" s="92"/>
      <c r="J77" s="101"/>
    </row>
    <row r="78" spans="1:10" s="237" customFormat="1" ht="19.5" customHeight="1" x14ac:dyDescent="0.25">
      <c r="A78" s="70"/>
      <c r="B78" s="71"/>
      <c r="C78" s="71"/>
      <c r="D78" s="71"/>
      <c r="E78" s="71"/>
      <c r="F78" s="71"/>
      <c r="G78" s="71"/>
      <c r="H78" s="69"/>
      <c r="I78" s="93"/>
      <c r="J78" s="102"/>
    </row>
    <row r="79" spans="1:10" s="237" customFormat="1" ht="19.5" customHeight="1" x14ac:dyDescent="0.25">
      <c r="A79" s="70"/>
      <c r="B79" s="71"/>
      <c r="C79" s="71"/>
      <c r="D79" s="71"/>
      <c r="E79" s="71"/>
      <c r="F79" s="71"/>
      <c r="G79" s="71"/>
      <c r="H79" s="69"/>
      <c r="I79" s="92"/>
      <c r="J79" s="101"/>
    </row>
    <row r="80" spans="1:10" s="237" customFormat="1" ht="19.5" customHeight="1" x14ac:dyDescent="0.25">
      <c r="A80" s="70"/>
      <c r="B80" s="71"/>
      <c r="C80" s="71"/>
      <c r="D80" s="71"/>
      <c r="E80" s="71"/>
      <c r="F80" s="71"/>
      <c r="G80" s="71"/>
      <c r="H80" s="69"/>
      <c r="I80" s="93"/>
      <c r="J80" s="102"/>
    </row>
    <row r="81" spans="1:10" s="237" customFormat="1" ht="19.5" customHeight="1" x14ac:dyDescent="0.25">
      <c r="A81" s="70"/>
      <c r="B81" s="71"/>
      <c r="C81" s="71"/>
      <c r="D81" s="71"/>
      <c r="E81" s="71"/>
      <c r="F81" s="71"/>
      <c r="G81" s="71"/>
      <c r="H81" s="69"/>
      <c r="I81" s="92"/>
      <c r="J81" s="101"/>
    </row>
    <row r="82" spans="1:10" s="237" customFormat="1" ht="19.5" customHeight="1" x14ac:dyDescent="0.25">
      <c r="A82" s="70"/>
      <c r="B82" s="71"/>
      <c r="C82" s="71"/>
      <c r="D82" s="71"/>
      <c r="E82" s="71"/>
      <c r="F82" s="71"/>
      <c r="G82" s="71"/>
      <c r="H82" s="69"/>
      <c r="I82" s="93"/>
      <c r="J82" s="102"/>
    </row>
    <row r="83" spans="1:10" s="237" customFormat="1" ht="19.5" customHeight="1" x14ac:dyDescent="0.25">
      <c r="A83" s="70"/>
      <c r="B83" s="71"/>
      <c r="C83" s="71"/>
      <c r="D83" s="71"/>
      <c r="E83" s="71"/>
      <c r="F83" s="71"/>
      <c r="G83" s="71"/>
      <c r="H83" s="69"/>
      <c r="I83" s="92"/>
      <c r="J83" s="101"/>
    </row>
    <row r="84" spans="1:10" s="237" customFormat="1" ht="19.5" customHeight="1" x14ac:dyDescent="0.25">
      <c r="A84" s="70"/>
      <c r="B84" s="71"/>
      <c r="C84" s="71"/>
      <c r="D84" s="71"/>
      <c r="E84" s="71"/>
      <c r="F84" s="71"/>
      <c r="G84" s="71"/>
      <c r="H84" s="69"/>
      <c r="I84" s="93"/>
      <c r="J84" s="102"/>
    </row>
    <row r="85" spans="1:10" s="237" customFormat="1" ht="19.5" customHeight="1" x14ac:dyDescent="0.25">
      <c r="A85" s="70"/>
      <c r="B85" s="71"/>
      <c r="C85" s="71"/>
      <c r="D85" s="71"/>
      <c r="E85" s="71"/>
      <c r="F85" s="71"/>
      <c r="G85" s="71"/>
      <c r="H85" s="69"/>
      <c r="I85" s="92"/>
      <c r="J85" s="101"/>
    </row>
    <row r="86" spans="1:10" s="237" customFormat="1" ht="19.5" customHeight="1" x14ac:dyDescent="0.25">
      <c r="A86" s="70"/>
      <c r="B86" s="72"/>
      <c r="C86" s="71"/>
      <c r="D86" s="71"/>
      <c r="E86" s="71"/>
      <c r="F86" s="71"/>
      <c r="G86" s="71"/>
      <c r="H86" s="69"/>
      <c r="I86" s="93"/>
      <c r="J86" s="102"/>
    </row>
    <row r="87" spans="1:10" s="237" customFormat="1" ht="19.5" customHeight="1" x14ac:dyDescent="0.25">
      <c r="A87" s="70"/>
      <c r="B87" s="71"/>
      <c r="C87" s="71"/>
      <c r="D87" s="71"/>
      <c r="E87" s="71"/>
      <c r="F87" s="71"/>
      <c r="G87" s="71"/>
      <c r="H87" s="69"/>
      <c r="I87" s="92"/>
      <c r="J87" s="101"/>
    </row>
    <row r="88" spans="1:10" s="237" customFormat="1" ht="19.5" customHeight="1" x14ac:dyDescent="0.25">
      <c r="A88" s="70"/>
      <c r="B88" s="71"/>
      <c r="C88" s="71"/>
      <c r="D88" s="71"/>
      <c r="E88" s="71"/>
      <c r="F88" s="71"/>
      <c r="G88" s="71"/>
      <c r="H88" s="69"/>
      <c r="I88" s="93"/>
      <c r="J88" s="102"/>
    </row>
    <row r="89" spans="1:10" s="237" customFormat="1" ht="19.5" customHeight="1" x14ac:dyDescent="0.25">
      <c r="A89" s="70"/>
      <c r="B89" s="71"/>
      <c r="C89" s="71"/>
      <c r="D89" s="71"/>
      <c r="E89" s="71"/>
      <c r="F89" s="71"/>
      <c r="G89" s="71"/>
      <c r="H89" s="69"/>
      <c r="I89" s="92"/>
      <c r="J89" s="101"/>
    </row>
    <row r="90" spans="1:10" s="237" customFormat="1" ht="19.5" customHeight="1" x14ac:dyDescent="0.25">
      <c r="A90" s="70"/>
      <c r="B90" s="71"/>
      <c r="C90" s="71"/>
      <c r="D90" s="71"/>
      <c r="E90" s="71"/>
      <c r="F90" s="71"/>
      <c r="G90" s="71"/>
      <c r="H90" s="69"/>
      <c r="I90" s="93"/>
      <c r="J90" s="102"/>
    </row>
    <row r="91" spans="1:10" s="237" customFormat="1" ht="19.5" customHeight="1" x14ac:dyDescent="0.25">
      <c r="A91" s="70"/>
      <c r="B91" s="71"/>
      <c r="C91" s="71"/>
      <c r="D91" s="71"/>
      <c r="E91" s="71"/>
      <c r="F91" s="71"/>
      <c r="G91" s="71"/>
      <c r="H91" s="69"/>
      <c r="I91" s="92"/>
      <c r="J91" s="101"/>
    </row>
    <row r="92" spans="1:10" s="237" customFormat="1" ht="19.5" customHeight="1" x14ac:dyDescent="0.25">
      <c r="A92" s="70"/>
      <c r="B92" s="71"/>
      <c r="C92" s="71"/>
      <c r="D92" s="71"/>
      <c r="E92" s="71"/>
      <c r="F92" s="71"/>
      <c r="G92" s="71"/>
      <c r="H92" s="69"/>
      <c r="I92" s="93"/>
      <c r="J92" s="102"/>
    </row>
    <row r="93" spans="1:10" s="237" customFormat="1" ht="19.5" customHeight="1" x14ac:dyDescent="0.25">
      <c r="A93" s="70"/>
      <c r="B93" s="71"/>
      <c r="C93" s="71"/>
      <c r="D93" s="71"/>
      <c r="E93" s="71"/>
      <c r="F93" s="71"/>
      <c r="G93" s="71"/>
      <c r="H93" s="69"/>
      <c r="I93" s="92"/>
      <c r="J93" s="101"/>
    </row>
    <row r="94" spans="1:10" s="237" customFormat="1" ht="19.5" customHeight="1" x14ac:dyDescent="0.25">
      <c r="A94" s="70"/>
      <c r="B94" s="71"/>
      <c r="C94" s="71"/>
      <c r="D94" s="71"/>
      <c r="E94" s="71"/>
      <c r="F94" s="71"/>
      <c r="G94" s="71"/>
      <c r="H94" s="69"/>
      <c r="I94" s="93"/>
      <c r="J94" s="102"/>
    </row>
    <row r="95" spans="1:10" s="237" customFormat="1" ht="19.5" customHeight="1" x14ac:dyDescent="0.25">
      <c r="A95" s="70"/>
      <c r="B95" s="71"/>
      <c r="C95" s="71"/>
      <c r="D95" s="71"/>
      <c r="E95" s="71"/>
      <c r="F95" s="71"/>
      <c r="G95" s="71"/>
      <c r="H95" s="69"/>
      <c r="I95" s="92"/>
      <c r="J95" s="101"/>
    </row>
    <row r="96" spans="1:10" s="237" customFormat="1" ht="19.5" customHeight="1" x14ac:dyDescent="0.25">
      <c r="A96" s="70"/>
      <c r="B96" s="71"/>
      <c r="C96" s="71"/>
      <c r="D96" s="71"/>
      <c r="E96" s="71"/>
      <c r="F96" s="71"/>
      <c r="G96" s="71"/>
      <c r="H96" s="69"/>
      <c r="I96" s="93"/>
      <c r="J96" s="102"/>
    </row>
    <row r="97" spans="1:10" s="237" customFormat="1" ht="19.5" customHeight="1" x14ac:dyDescent="0.25">
      <c r="A97" s="70"/>
      <c r="B97" s="71"/>
      <c r="C97" s="71"/>
      <c r="D97" s="71"/>
      <c r="E97" s="71"/>
      <c r="F97" s="71"/>
      <c r="G97" s="71"/>
      <c r="H97" s="69"/>
      <c r="I97" s="92"/>
      <c r="J97" s="101"/>
    </row>
    <row r="98" spans="1:10" s="237" customFormat="1" ht="19.5" customHeight="1" x14ac:dyDescent="0.25">
      <c r="A98" s="70"/>
      <c r="B98" s="71"/>
      <c r="C98" s="71"/>
      <c r="D98" s="71"/>
      <c r="E98" s="71"/>
      <c r="F98" s="71"/>
      <c r="G98" s="71"/>
      <c r="H98" s="69"/>
      <c r="I98" s="93"/>
      <c r="J98" s="102"/>
    </row>
    <row r="99" spans="1:10" s="237" customFormat="1" ht="19.5" customHeight="1" x14ac:dyDescent="0.25">
      <c r="A99" s="70"/>
      <c r="B99" s="71"/>
      <c r="C99" s="71"/>
      <c r="D99" s="71"/>
      <c r="E99" s="71"/>
      <c r="F99" s="71"/>
      <c r="G99" s="71"/>
      <c r="H99" s="69"/>
      <c r="I99" s="92"/>
      <c r="J99" s="101"/>
    </row>
    <row r="100" spans="1:10" s="237" customFormat="1" ht="19.5" customHeight="1" x14ac:dyDescent="0.25">
      <c r="A100" s="70"/>
      <c r="B100" s="71"/>
      <c r="C100" s="71"/>
      <c r="D100" s="71"/>
      <c r="E100" s="71"/>
      <c r="F100" s="71"/>
      <c r="G100" s="71"/>
      <c r="H100" s="69"/>
      <c r="I100" s="93"/>
      <c r="J100" s="102"/>
    </row>
    <row r="101" spans="1:10" s="237" customFormat="1" ht="19.5" customHeight="1" x14ac:dyDescent="0.25">
      <c r="A101" s="70"/>
      <c r="B101" s="71"/>
      <c r="C101" s="71"/>
      <c r="D101" s="71"/>
      <c r="E101" s="71"/>
      <c r="F101" s="71"/>
      <c r="G101" s="71"/>
      <c r="H101" s="69"/>
      <c r="I101" s="92"/>
      <c r="J101" s="101"/>
    </row>
    <row r="102" spans="1:10" s="237" customFormat="1" ht="19.5" customHeight="1" x14ac:dyDescent="0.25">
      <c r="A102" s="70"/>
      <c r="B102" s="71"/>
      <c r="C102" s="71"/>
      <c r="D102" s="71"/>
      <c r="E102" s="71"/>
      <c r="F102" s="71"/>
      <c r="G102" s="71"/>
      <c r="H102" s="69"/>
      <c r="I102" s="93"/>
      <c r="J102" s="102"/>
    </row>
    <row r="103" spans="1:10" s="237" customFormat="1" ht="19.5" customHeight="1" x14ac:dyDescent="0.25">
      <c r="A103" s="70"/>
      <c r="B103" s="71"/>
      <c r="C103" s="71"/>
      <c r="D103" s="71"/>
      <c r="E103" s="71"/>
      <c r="F103" s="71"/>
      <c r="G103" s="71"/>
      <c r="H103" s="69"/>
      <c r="I103" s="92"/>
      <c r="J103" s="101"/>
    </row>
    <row r="104" spans="1:10" s="237" customFormat="1" ht="19.5" customHeight="1" x14ac:dyDescent="0.25">
      <c r="A104" s="70"/>
      <c r="B104" s="71"/>
      <c r="C104" s="71"/>
      <c r="D104" s="71"/>
      <c r="E104" s="71"/>
      <c r="F104" s="71"/>
      <c r="G104" s="71"/>
      <c r="H104" s="69"/>
      <c r="I104" s="93"/>
      <c r="J104" s="102"/>
    </row>
    <row r="105" spans="1:10" s="237" customFormat="1" ht="19.5" customHeight="1" x14ac:dyDescent="0.25">
      <c r="A105" s="70"/>
      <c r="B105" s="71"/>
      <c r="C105" s="71"/>
      <c r="D105" s="71"/>
      <c r="E105" s="71"/>
      <c r="F105" s="71"/>
      <c r="G105" s="71"/>
      <c r="H105" s="69"/>
      <c r="I105" s="92"/>
      <c r="J105" s="101"/>
    </row>
    <row r="106" spans="1:10" s="237" customFormat="1" ht="19.5" customHeight="1" x14ac:dyDescent="0.25">
      <c r="A106" s="70"/>
      <c r="B106" s="71"/>
      <c r="C106" s="71"/>
      <c r="D106" s="71"/>
      <c r="E106" s="71"/>
      <c r="F106" s="71"/>
      <c r="G106" s="71"/>
      <c r="H106" s="69"/>
      <c r="I106" s="93"/>
      <c r="J106" s="102"/>
    </row>
    <row r="107" spans="1:10" s="237" customFormat="1" ht="19.5" customHeight="1" x14ac:dyDescent="0.25">
      <c r="A107" s="70"/>
      <c r="B107" s="71"/>
      <c r="C107" s="71"/>
      <c r="D107" s="71"/>
      <c r="E107" s="71"/>
      <c r="F107" s="71"/>
      <c r="G107" s="71"/>
      <c r="H107" s="69"/>
      <c r="I107" s="92"/>
      <c r="J107" s="101"/>
    </row>
    <row r="108" spans="1:10" s="237" customFormat="1" ht="19.5" customHeight="1" x14ac:dyDescent="0.25">
      <c r="A108" s="70"/>
      <c r="B108" s="71"/>
      <c r="C108" s="71"/>
      <c r="D108" s="71"/>
      <c r="E108" s="71"/>
      <c r="F108" s="71"/>
      <c r="G108" s="71"/>
      <c r="H108" s="69"/>
      <c r="I108" s="93"/>
      <c r="J108" s="102"/>
    </row>
    <row r="109" spans="1:10" s="237" customFormat="1" ht="19.5" customHeight="1" x14ac:dyDescent="0.25">
      <c r="A109" s="70"/>
      <c r="B109" s="71"/>
      <c r="C109" s="71"/>
      <c r="D109" s="71"/>
      <c r="E109" s="71"/>
      <c r="F109" s="71"/>
      <c r="G109" s="71"/>
      <c r="H109" s="69"/>
      <c r="I109" s="92"/>
      <c r="J109" s="101"/>
    </row>
    <row r="110" spans="1:10" s="237" customFormat="1" ht="19.5" customHeight="1" x14ac:dyDescent="0.25">
      <c r="A110" s="70"/>
      <c r="B110" s="71"/>
      <c r="C110" s="71"/>
      <c r="D110" s="71"/>
      <c r="E110" s="71"/>
      <c r="F110" s="71"/>
      <c r="G110" s="71"/>
      <c r="H110" s="69"/>
      <c r="I110" s="93"/>
      <c r="J110" s="102"/>
    </row>
    <row r="111" spans="1:10" s="237" customFormat="1" ht="19.5" customHeight="1" x14ac:dyDescent="0.25">
      <c r="A111" s="70"/>
      <c r="B111" s="72"/>
      <c r="C111" s="71"/>
      <c r="D111" s="71"/>
      <c r="E111" s="71"/>
      <c r="F111" s="71"/>
      <c r="G111" s="71"/>
      <c r="H111" s="69"/>
      <c r="I111" s="92"/>
      <c r="J111" s="101"/>
    </row>
    <row r="112" spans="1:10" s="237" customFormat="1" ht="19.5" customHeight="1" x14ac:dyDescent="0.25">
      <c r="A112" s="70"/>
      <c r="B112" s="71"/>
      <c r="C112" s="71"/>
      <c r="D112" s="71"/>
      <c r="E112" s="71"/>
      <c r="F112" s="71"/>
      <c r="G112" s="71"/>
      <c r="H112" s="69"/>
      <c r="I112" s="93"/>
      <c r="J112" s="102"/>
    </row>
    <row r="113" spans="1:10" s="237" customFormat="1" ht="19.5" customHeight="1" x14ac:dyDescent="0.25">
      <c r="A113" s="70"/>
      <c r="B113" s="71"/>
      <c r="C113" s="71"/>
      <c r="D113" s="71"/>
      <c r="E113" s="71"/>
      <c r="F113" s="71"/>
      <c r="G113" s="71"/>
      <c r="H113" s="69"/>
      <c r="I113" s="92"/>
      <c r="J113" s="101"/>
    </row>
    <row r="114" spans="1:10" s="237" customFormat="1" ht="19.5" customHeight="1" x14ac:dyDescent="0.25">
      <c r="A114" s="70"/>
      <c r="B114" s="71"/>
      <c r="C114" s="71"/>
      <c r="D114" s="71"/>
      <c r="E114" s="71"/>
      <c r="F114" s="71"/>
      <c r="G114" s="71"/>
      <c r="H114" s="69"/>
      <c r="I114" s="93"/>
      <c r="J114" s="102"/>
    </row>
    <row r="115" spans="1:10" s="237" customFormat="1" ht="19.5" customHeight="1" x14ac:dyDescent="0.25">
      <c r="A115" s="70"/>
      <c r="B115" s="71"/>
      <c r="C115" s="71"/>
      <c r="D115" s="71"/>
      <c r="E115" s="71"/>
      <c r="F115" s="71"/>
      <c r="G115" s="71"/>
      <c r="H115" s="69"/>
      <c r="I115" s="92"/>
      <c r="J115" s="101"/>
    </row>
    <row r="116" spans="1:10" s="237" customFormat="1" ht="19.5" customHeight="1" x14ac:dyDescent="0.25">
      <c r="A116" s="70"/>
      <c r="B116" s="71"/>
      <c r="C116" s="71"/>
      <c r="D116" s="71"/>
      <c r="E116" s="71"/>
      <c r="F116" s="71"/>
      <c r="G116" s="71"/>
      <c r="H116" s="69"/>
      <c r="I116" s="93"/>
      <c r="J116" s="102"/>
    </row>
    <row r="117" spans="1:10" s="237" customFormat="1" ht="19.5" customHeight="1" x14ac:dyDescent="0.25">
      <c r="A117" s="70"/>
      <c r="B117" s="71"/>
      <c r="C117" s="71"/>
      <c r="D117" s="71"/>
      <c r="E117" s="71"/>
      <c r="F117" s="71"/>
      <c r="G117" s="71"/>
      <c r="H117" s="69"/>
      <c r="I117" s="92"/>
      <c r="J117" s="101"/>
    </row>
    <row r="118" spans="1:10" s="237" customFormat="1" ht="19.5" customHeight="1" x14ac:dyDescent="0.25">
      <c r="A118" s="70"/>
      <c r="B118" s="71"/>
      <c r="C118" s="71"/>
      <c r="D118" s="71"/>
      <c r="E118" s="71"/>
      <c r="F118" s="71"/>
      <c r="G118" s="71"/>
      <c r="H118" s="69"/>
      <c r="I118" s="93"/>
      <c r="J118" s="102"/>
    </row>
    <row r="119" spans="1:10" s="237" customFormat="1" ht="19.5" customHeight="1" x14ac:dyDescent="0.25">
      <c r="A119" s="70"/>
      <c r="B119" s="71"/>
      <c r="C119" s="71"/>
      <c r="D119" s="71"/>
      <c r="E119" s="71"/>
      <c r="F119" s="71"/>
      <c r="G119" s="71"/>
      <c r="H119" s="69"/>
      <c r="I119" s="92"/>
      <c r="J119" s="101"/>
    </row>
    <row r="120" spans="1:10" s="237" customFormat="1" ht="19.5" customHeight="1" x14ac:dyDescent="0.25">
      <c r="A120" s="70"/>
      <c r="B120" s="71"/>
      <c r="C120" s="71"/>
      <c r="D120" s="71"/>
      <c r="E120" s="71"/>
      <c r="F120" s="71"/>
      <c r="G120" s="71"/>
      <c r="H120" s="69"/>
      <c r="I120" s="93"/>
      <c r="J120" s="102"/>
    </row>
    <row r="121" spans="1:10" s="237" customFormat="1" ht="19.5" customHeight="1" x14ac:dyDescent="0.25">
      <c r="A121" s="70"/>
      <c r="B121" s="71"/>
      <c r="C121" s="71"/>
      <c r="D121" s="71"/>
      <c r="E121" s="71"/>
      <c r="F121" s="71"/>
      <c r="G121" s="71"/>
      <c r="H121" s="69"/>
      <c r="I121" s="92"/>
      <c r="J121" s="101"/>
    </row>
    <row r="122" spans="1:10" s="237" customFormat="1" ht="19.5" customHeight="1" x14ac:dyDescent="0.25">
      <c r="A122" s="70"/>
      <c r="B122" s="71"/>
      <c r="C122" s="71"/>
      <c r="D122" s="71"/>
      <c r="E122" s="71"/>
      <c r="F122" s="71"/>
      <c r="G122" s="71"/>
      <c r="H122" s="69"/>
      <c r="I122" s="93"/>
      <c r="J122" s="102"/>
    </row>
    <row r="123" spans="1:10" s="237" customFormat="1" ht="19.5" customHeight="1" x14ac:dyDescent="0.25">
      <c r="A123" s="70"/>
      <c r="B123" s="71"/>
      <c r="C123" s="71"/>
      <c r="D123" s="71"/>
      <c r="E123" s="71"/>
      <c r="F123" s="71"/>
      <c r="G123" s="71"/>
      <c r="H123" s="69"/>
      <c r="I123" s="92"/>
      <c r="J123" s="101"/>
    </row>
    <row r="124" spans="1:10" s="237" customFormat="1" ht="19.5" customHeight="1" x14ac:dyDescent="0.25">
      <c r="A124" s="70"/>
      <c r="B124" s="71"/>
      <c r="C124" s="71"/>
      <c r="D124" s="71"/>
      <c r="E124" s="71"/>
      <c r="F124" s="71"/>
      <c r="G124" s="71"/>
      <c r="H124" s="69"/>
      <c r="I124" s="93"/>
      <c r="J124" s="102"/>
    </row>
    <row r="125" spans="1:10" s="237" customFormat="1" ht="19.5" customHeight="1" x14ac:dyDescent="0.25">
      <c r="A125" s="70"/>
      <c r="B125" s="71"/>
      <c r="C125" s="71"/>
      <c r="D125" s="71"/>
      <c r="E125" s="71"/>
      <c r="F125" s="71"/>
      <c r="G125" s="71"/>
      <c r="H125" s="69"/>
      <c r="I125" s="92"/>
      <c r="J125" s="101"/>
    </row>
    <row r="126" spans="1:10" s="237" customFormat="1" ht="19.5" customHeight="1" x14ac:dyDescent="0.25">
      <c r="A126" s="70"/>
      <c r="B126" s="71"/>
      <c r="C126" s="71"/>
      <c r="D126" s="71"/>
      <c r="E126" s="71"/>
      <c r="F126" s="71"/>
      <c r="G126" s="71"/>
      <c r="H126" s="69"/>
      <c r="I126" s="93"/>
      <c r="J126" s="102"/>
    </row>
    <row r="127" spans="1:10" s="237" customFormat="1" ht="19.5" customHeight="1" x14ac:dyDescent="0.25">
      <c r="A127" s="70"/>
      <c r="B127" s="71"/>
      <c r="C127" s="71"/>
      <c r="D127" s="71"/>
      <c r="E127" s="71"/>
      <c r="F127" s="71"/>
      <c r="G127" s="71"/>
      <c r="H127" s="69"/>
      <c r="I127" s="92"/>
      <c r="J127" s="101"/>
    </row>
    <row r="128" spans="1:10" s="237" customFormat="1" ht="19.5" customHeight="1" x14ac:dyDescent="0.25">
      <c r="A128" s="70"/>
      <c r="B128" s="71"/>
      <c r="C128" s="71"/>
      <c r="D128" s="71"/>
      <c r="E128" s="71"/>
      <c r="F128" s="71"/>
      <c r="G128" s="71"/>
      <c r="H128" s="69"/>
      <c r="I128" s="93"/>
      <c r="J128" s="102"/>
    </row>
    <row r="129" spans="1:10" s="237" customFormat="1" ht="19.5" customHeight="1" x14ac:dyDescent="0.25">
      <c r="A129" s="70"/>
      <c r="B129" s="71"/>
      <c r="C129" s="71"/>
      <c r="D129" s="71"/>
      <c r="E129" s="71"/>
      <c r="F129" s="71"/>
      <c r="G129" s="71"/>
      <c r="H129" s="69"/>
      <c r="I129" s="92"/>
      <c r="J129" s="101"/>
    </row>
    <row r="130" spans="1:10" s="237" customFormat="1" ht="19.5" customHeight="1" x14ac:dyDescent="0.25">
      <c r="A130" s="70"/>
      <c r="B130" s="71"/>
      <c r="C130" s="71"/>
      <c r="D130" s="71"/>
      <c r="E130" s="71"/>
      <c r="F130" s="71"/>
      <c r="G130" s="71"/>
      <c r="H130" s="69"/>
      <c r="I130" s="93"/>
      <c r="J130" s="102"/>
    </row>
    <row r="131" spans="1:10" s="237" customFormat="1" ht="19.5" customHeight="1" x14ac:dyDescent="0.25">
      <c r="A131" s="70"/>
      <c r="B131" s="71"/>
      <c r="C131" s="71"/>
      <c r="D131" s="71"/>
      <c r="E131" s="71"/>
      <c r="F131" s="71"/>
      <c r="G131" s="71"/>
      <c r="H131" s="69"/>
      <c r="I131" s="92"/>
      <c r="J131" s="101"/>
    </row>
    <row r="132" spans="1:10" s="237" customFormat="1" ht="19.5" customHeight="1" x14ac:dyDescent="0.25">
      <c r="A132" s="70"/>
      <c r="B132" s="71"/>
      <c r="C132" s="71"/>
      <c r="D132" s="71"/>
      <c r="E132" s="71"/>
      <c r="F132" s="71"/>
      <c r="G132" s="71"/>
      <c r="H132" s="69"/>
      <c r="I132" s="93"/>
      <c r="J132" s="102"/>
    </row>
    <row r="133" spans="1:10" s="237" customFormat="1" ht="19.5" customHeight="1" x14ac:dyDescent="0.25">
      <c r="A133" s="70"/>
      <c r="B133" s="71"/>
      <c r="C133" s="71"/>
      <c r="D133" s="71"/>
      <c r="E133" s="71"/>
      <c r="F133" s="71"/>
      <c r="G133" s="71"/>
      <c r="H133" s="69"/>
      <c r="I133" s="92"/>
      <c r="J133" s="101"/>
    </row>
    <row r="134" spans="1:10" s="237" customFormat="1" ht="19.5" customHeight="1" x14ac:dyDescent="0.25">
      <c r="A134" s="70"/>
      <c r="B134" s="71"/>
      <c r="C134" s="71"/>
      <c r="D134" s="71"/>
      <c r="E134" s="71"/>
      <c r="F134" s="71"/>
      <c r="G134" s="71"/>
      <c r="H134" s="69"/>
      <c r="I134" s="93"/>
      <c r="J134" s="102"/>
    </row>
    <row r="135" spans="1:10" s="237" customFormat="1" ht="19.5" customHeight="1" x14ac:dyDescent="0.25">
      <c r="A135" s="70"/>
      <c r="B135" s="71"/>
      <c r="C135" s="71"/>
      <c r="D135" s="71"/>
      <c r="E135" s="71"/>
      <c r="F135" s="71"/>
      <c r="G135" s="71"/>
      <c r="H135" s="69"/>
      <c r="I135" s="92"/>
      <c r="J135" s="101"/>
    </row>
    <row r="136" spans="1:10" s="237" customFormat="1" ht="19.5" customHeight="1" x14ac:dyDescent="0.25">
      <c r="A136" s="70"/>
      <c r="B136" s="72"/>
      <c r="C136" s="71"/>
      <c r="D136" s="71"/>
      <c r="E136" s="71"/>
      <c r="F136" s="71"/>
      <c r="G136" s="71"/>
      <c r="H136" s="69"/>
      <c r="I136" s="93"/>
      <c r="J136" s="102"/>
    </row>
    <row r="137" spans="1:10" s="237" customFormat="1" ht="19.5" customHeight="1" x14ac:dyDescent="0.25">
      <c r="A137" s="70"/>
      <c r="B137" s="71"/>
      <c r="C137" s="71"/>
      <c r="D137" s="71"/>
      <c r="E137" s="71"/>
      <c r="F137" s="71"/>
      <c r="G137" s="71"/>
      <c r="H137" s="69"/>
      <c r="I137" s="92"/>
      <c r="J137" s="101"/>
    </row>
    <row r="138" spans="1:10" s="237" customFormat="1" ht="19.5" customHeight="1" x14ac:dyDescent="0.25">
      <c r="A138" s="70"/>
      <c r="B138" s="71"/>
      <c r="C138" s="71"/>
      <c r="D138" s="71"/>
      <c r="E138" s="71"/>
      <c r="F138" s="71"/>
      <c r="G138" s="71"/>
      <c r="H138" s="69"/>
      <c r="I138" s="93"/>
      <c r="J138" s="102"/>
    </row>
    <row r="139" spans="1:10" s="237" customFormat="1" ht="19.5" customHeight="1" x14ac:dyDescent="0.25">
      <c r="A139" s="70"/>
      <c r="B139" s="71"/>
      <c r="C139" s="71"/>
      <c r="D139" s="71"/>
      <c r="E139" s="71"/>
      <c r="F139" s="71"/>
      <c r="G139" s="71"/>
      <c r="H139" s="69"/>
      <c r="I139" s="92"/>
      <c r="J139" s="101"/>
    </row>
    <row r="140" spans="1:10" s="237" customFormat="1" ht="19.5" customHeight="1" x14ac:dyDescent="0.25">
      <c r="A140" s="70"/>
      <c r="B140" s="71"/>
      <c r="C140" s="71"/>
      <c r="D140" s="71"/>
      <c r="E140" s="71"/>
      <c r="F140" s="71"/>
      <c r="G140" s="71"/>
      <c r="H140" s="69"/>
      <c r="I140" s="93"/>
      <c r="J140" s="102"/>
    </row>
    <row r="141" spans="1:10" s="237" customFormat="1" ht="19.5" customHeight="1" x14ac:dyDescent="0.25">
      <c r="A141" s="70"/>
      <c r="B141" s="71"/>
      <c r="C141" s="71"/>
      <c r="D141" s="71"/>
      <c r="E141" s="71"/>
      <c r="F141" s="71"/>
      <c r="G141" s="71"/>
      <c r="H141" s="69"/>
      <c r="I141" s="92"/>
      <c r="J141" s="101"/>
    </row>
    <row r="142" spans="1:10" s="237" customFormat="1" ht="19.5" customHeight="1" x14ac:dyDescent="0.25">
      <c r="A142" s="70"/>
      <c r="B142" s="71"/>
      <c r="C142" s="71"/>
      <c r="D142" s="71"/>
      <c r="E142" s="71"/>
      <c r="F142" s="71"/>
      <c r="G142" s="71"/>
      <c r="H142" s="69"/>
      <c r="I142" s="93"/>
      <c r="J142" s="102"/>
    </row>
    <row r="143" spans="1:10" s="237" customFormat="1" ht="19.5" customHeight="1" x14ac:dyDescent="0.25">
      <c r="A143" s="70"/>
      <c r="B143" s="71"/>
      <c r="C143" s="71"/>
      <c r="D143" s="71"/>
      <c r="E143" s="71"/>
      <c r="F143" s="71"/>
      <c r="G143" s="71"/>
      <c r="H143" s="69"/>
      <c r="I143" s="92"/>
      <c r="J143" s="101"/>
    </row>
    <row r="144" spans="1:10" s="237" customFormat="1" ht="19.5" customHeight="1" x14ac:dyDescent="0.25">
      <c r="A144" s="70"/>
      <c r="B144" s="71"/>
      <c r="C144" s="71"/>
      <c r="D144" s="71"/>
      <c r="E144" s="71"/>
      <c r="F144" s="71"/>
      <c r="G144" s="71"/>
      <c r="H144" s="69"/>
      <c r="I144" s="93"/>
      <c r="J144" s="102"/>
    </row>
    <row r="145" spans="1:10" s="237" customFormat="1" ht="19.5" customHeight="1" x14ac:dyDescent="0.25">
      <c r="A145" s="70"/>
      <c r="B145" s="71"/>
      <c r="C145" s="71"/>
      <c r="D145" s="71"/>
      <c r="E145" s="71"/>
      <c r="F145" s="71"/>
      <c r="G145" s="71"/>
      <c r="H145" s="69"/>
      <c r="I145" s="92"/>
      <c r="J145" s="101"/>
    </row>
    <row r="146" spans="1:10" s="237" customFormat="1" ht="19.5" customHeight="1" x14ac:dyDescent="0.25">
      <c r="A146" s="70"/>
      <c r="B146" s="71"/>
      <c r="C146" s="71"/>
      <c r="D146" s="71"/>
      <c r="E146" s="71"/>
      <c r="F146" s="71"/>
      <c r="G146" s="71"/>
      <c r="H146" s="69"/>
      <c r="I146" s="93"/>
      <c r="J146" s="102"/>
    </row>
    <row r="147" spans="1:10" s="237" customFormat="1" ht="19.5" customHeight="1" x14ac:dyDescent="0.25">
      <c r="A147" s="70"/>
      <c r="B147" s="71"/>
      <c r="C147" s="71"/>
      <c r="D147" s="71"/>
      <c r="E147" s="71"/>
      <c r="F147" s="71"/>
      <c r="G147" s="71"/>
      <c r="H147" s="69"/>
      <c r="I147" s="92"/>
      <c r="J147" s="101"/>
    </row>
    <row r="148" spans="1:10" s="237" customFormat="1" ht="19.5" customHeight="1" x14ac:dyDescent="0.25">
      <c r="A148" s="70"/>
      <c r="B148" s="71"/>
      <c r="C148" s="71"/>
      <c r="D148" s="71"/>
      <c r="E148" s="71"/>
      <c r="F148" s="71"/>
      <c r="G148" s="71"/>
      <c r="H148" s="69"/>
      <c r="I148" s="93"/>
      <c r="J148" s="102"/>
    </row>
    <row r="149" spans="1:10" s="237" customFormat="1" ht="19.5" customHeight="1" x14ac:dyDescent="0.25">
      <c r="A149" s="70"/>
      <c r="B149" s="71"/>
      <c r="C149" s="71"/>
      <c r="D149" s="71"/>
      <c r="E149" s="71"/>
      <c r="F149" s="71"/>
      <c r="G149" s="71"/>
      <c r="H149" s="69"/>
      <c r="I149" s="92"/>
      <c r="J149" s="101"/>
    </row>
    <row r="150" spans="1:10" s="237" customFormat="1" ht="19.5" customHeight="1" x14ac:dyDescent="0.25">
      <c r="A150" s="70"/>
      <c r="B150" s="71"/>
      <c r="C150" s="71"/>
      <c r="D150" s="71"/>
      <c r="E150" s="71"/>
      <c r="F150" s="71"/>
      <c r="G150" s="71"/>
      <c r="H150" s="69"/>
      <c r="I150" s="93"/>
      <c r="J150" s="102"/>
    </row>
    <row r="151" spans="1:10" s="237" customFormat="1" ht="19.5" customHeight="1" x14ac:dyDescent="0.25">
      <c r="A151" s="70"/>
      <c r="B151" s="71"/>
      <c r="C151" s="71"/>
      <c r="D151" s="71"/>
      <c r="E151" s="71"/>
      <c r="F151" s="71"/>
      <c r="G151" s="71"/>
      <c r="H151" s="69"/>
      <c r="I151" s="92"/>
      <c r="J151" s="101"/>
    </row>
    <row r="152" spans="1:10" s="237" customFormat="1" ht="19.5" customHeight="1" x14ac:dyDescent="0.25">
      <c r="A152" s="70"/>
      <c r="B152" s="71"/>
      <c r="C152" s="71"/>
      <c r="D152" s="71"/>
      <c r="E152" s="71"/>
      <c r="F152" s="71"/>
      <c r="G152" s="71"/>
      <c r="H152" s="69"/>
      <c r="I152" s="93"/>
      <c r="J152" s="102"/>
    </row>
    <row r="153" spans="1:10" s="237" customFormat="1" ht="19.5" customHeight="1" x14ac:dyDescent="0.25">
      <c r="A153" s="70"/>
      <c r="B153" s="71"/>
      <c r="C153" s="71"/>
      <c r="D153" s="71"/>
      <c r="E153" s="71"/>
      <c r="F153" s="71"/>
      <c r="G153" s="71"/>
      <c r="H153" s="69"/>
      <c r="I153" s="92"/>
      <c r="J153" s="101"/>
    </row>
    <row r="154" spans="1:10" s="237" customFormat="1" ht="19.5" customHeight="1" x14ac:dyDescent="0.25">
      <c r="A154" s="70"/>
      <c r="B154" s="71"/>
      <c r="C154" s="71"/>
      <c r="D154" s="71"/>
      <c r="E154" s="71"/>
      <c r="F154" s="71"/>
      <c r="G154" s="71"/>
      <c r="H154" s="69"/>
      <c r="I154" s="93"/>
      <c r="J154" s="102"/>
    </row>
    <row r="155" spans="1:10" s="237" customFormat="1" ht="19.5" customHeight="1" x14ac:dyDescent="0.25">
      <c r="A155" s="70"/>
      <c r="B155" s="71"/>
      <c r="C155" s="71"/>
      <c r="D155" s="71"/>
      <c r="E155" s="71"/>
      <c r="F155" s="71"/>
      <c r="G155" s="71"/>
      <c r="H155" s="69"/>
      <c r="I155" s="92"/>
      <c r="J155" s="101"/>
    </row>
    <row r="156" spans="1:10" s="237" customFormat="1" ht="19.5" customHeight="1" x14ac:dyDescent="0.25">
      <c r="A156" s="70"/>
      <c r="B156" s="71"/>
      <c r="C156" s="71"/>
      <c r="D156" s="71"/>
      <c r="E156" s="71"/>
      <c r="F156" s="71"/>
      <c r="G156" s="71"/>
      <c r="H156" s="69"/>
      <c r="I156" s="93"/>
      <c r="J156" s="102"/>
    </row>
    <row r="157" spans="1:10" s="237" customFormat="1" ht="19.5" customHeight="1" x14ac:dyDescent="0.25">
      <c r="A157" s="70"/>
      <c r="B157" s="71"/>
      <c r="C157" s="71"/>
      <c r="D157" s="71"/>
      <c r="E157" s="71"/>
      <c r="F157" s="71"/>
      <c r="G157" s="71"/>
      <c r="H157" s="69"/>
      <c r="I157" s="92"/>
      <c r="J157" s="101"/>
    </row>
    <row r="158" spans="1:10" s="237" customFormat="1" ht="19.5" customHeight="1" x14ac:dyDescent="0.25">
      <c r="A158" s="70"/>
      <c r="B158" s="71"/>
      <c r="C158" s="71"/>
      <c r="D158" s="71"/>
      <c r="E158" s="71"/>
      <c r="F158" s="71"/>
      <c r="G158" s="71"/>
      <c r="H158" s="69"/>
      <c r="I158" s="93"/>
      <c r="J158" s="102"/>
    </row>
    <row r="159" spans="1:10" s="237" customFormat="1" ht="19.5" customHeight="1" x14ac:dyDescent="0.25">
      <c r="A159" s="70"/>
      <c r="B159" s="71"/>
      <c r="C159" s="71"/>
      <c r="D159" s="71"/>
      <c r="E159" s="71"/>
      <c r="F159" s="71"/>
      <c r="G159" s="71"/>
      <c r="H159" s="69"/>
      <c r="I159" s="92"/>
      <c r="J159" s="101"/>
    </row>
    <row r="160" spans="1:10" s="237" customFormat="1" ht="19.5" customHeight="1" x14ac:dyDescent="0.25">
      <c r="A160" s="70"/>
      <c r="B160" s="71"/>
      <c r="C160" s="71"/>
      <c r="D160" s="71"/>
      <c r="E160" s="71"/>
      <c r="F160" s="71"/>
      <c r="G160" s="71"/>
      <c r="H160" s="69"/>
      <c r="I160" s="93"/>
      <c r="J160" s="102"/>
    </row>
    <row r="161" spans="1:10" s="237" customFormat="1" ht="19.5" customHeight="1" x14ac:dyDescent="0.25">
      <c r="A161" s="70"/>
      <c r="B161" s="72"/>
      <c r="C161" s="71"/>
      <c r="D161" s="71"/>
      <c r="E161" s="71"/>
      <c r="F161" s="71"/>
      <c r="G161" s="71"/>
      <c r="H161" s="69"/>
      <c r="I161" s="92"/>
      <c r="J161" s="101"/>
    </row>
    <row r="162" spans="1:10" s="237" customFormat="1" ht="19.5" customHeight="1" x14ac:dyDescent="0.25">
      <c r="A162" s="70"/>
      <c r="B162" s="71"/>
      <c r="C162" s="71"/>
      <c r="D162" s="71"/>
      <c r="E162" s="71"/>
      <c r="F162" s="71"/>
      <c r="G162" s="71"/>
      <c r="H162" s="69"/>
      <c r="I162" s="93"/>
      <c r="J162" s="102"/>
    </row>
    <row r="163" spans="1:10" s="237" customFormat="1" ht="19.5" customHeight="1" x14ac:dyDescent="0.25">
      <c r="A163" s="70"/>
      <c r="B163" s="71"/>
      <c r="C163" s="71"/>
      <c r="D163" s="71"/>
      <c r="E163" s="71"/>
      <c r="F163" s="71"/>
      <c r="G163" s="71"/>
      <c r="H163" s="69"/>
      <c r="I163" s="92"/>
      <c r="J163" s="101"/>
    </row>
    <row r="164" spans="1:10" s="237" customFormat="1" ht="19.5" customHeight="1" x14ac:dyDescent="0.25">
      <c r="A164" s="70"/>
      <c r="B164" s="71"/>
      <c r="C164" s="71"/>
      <c r="D164" s="71"/>
      <c r="E164" s="71"/>
      <c r="F164" s="71"/>
      <c r="G164" s="71"/>
      <c r="H164" s="69"/>
      <c r="I164" s="93"/>
      <c r="J164" s="102"/>
    </row>
    <row r="165" spans="1:10" s="237" customFormat="1" ht="19.5" customHeight="1" x14ac:dyDescent="0.25">
      <c r="A165" s="70"/>
      <c r="B165" s="71"/>
      <c r="C165" s="71"/>
      <c r="D165" s="71"/>
      <c r="E165" s="71"/>
      <c r="F165" s="71"/>
      <c r="G165" s="71"/>
      <c r="H165" s="69"/>
      <c r="I165" s="92"/>
      <c r="J165" s="101"/>
    </row>
    <row r="166" spans="1:10" s="237" customFormat="1" ht="19.5" customHeight="1" x14ac:dyDescent="0.25">
      <c r="A166" s="70"/>
      <c r="B166" s="71"/>
      <c r="C166" s="71"/>
      <c r="D166" s="71"/>
      <c r="E166" s="71"/>
      <c r="F166" s="71"/>
      <c r="G166" s="71"/>
      <c r="H166" s="69"/>
      <c r="I166" s="93"/>
      <c r="J166" s="102"/>
    </row>
    <row r="167" spans="1:10" s="237" customFormat="1" ht="19.5" customHeight="1" x14ac:dyDescent="0.25">
      <c r="A167" s="70"/>
      <c r="B167" s="71"/>
      <c r="C167" s="71"/>
      <c r="D167" s="71"/>
      <c r="E167" s="71"/>
      <c r="F167" s="71"/>
      <c r="G167" s="71"/>
      <c r="H167" s="69"/>
      <c r="I167" s="92"/>
      <c r="J167" s="101"/>
    </row>
    <row r="168" spans="1:10" s="237" customFormat="1" ht="19.5" customHeight="1" x14ac:dyDescent="0.25">
      <c r="A168" s="70"/>
      <c r="B168" s="71"/>
      <c r="C168" s="71"/>
      <c r="D168" s="71"/>
      <c r="E168" s="71"/>
      <c r="F168" s="71"/>
      <c r="G168" s="71"/>
      <c r="H168" s="69"/>
      <c r="I168" s="93"/>
      <c r="J168" s="102"/>
    </row>
    <row r="169" spans="1:10" s="237" customFormat="1" ht="19.5" customHeight="1" x14ac:dyDescent="0.25">
      <c r="A169" s="70"/>
      <c r="B169" s="71"/>
      <c r="C169" s="71"/>
      <c r="D169" s="71"/>
      <c r="E169" s="71"/>
      <c r="F169" s="71"/>
      <c r="G169" s="71"/>
      <c r="H169" s="69"/>
      <c r="I169" s="92"/>
      <c r="J169" s="101"/>
    </row>
    <row r="170" spans="1:10" s="237" customFormat="1" ht="19.5" customHeight="1" x14ac:dyDescent="0.25">
      <c r="A170" s="70"/>
      <c r="B170" s="71"/>
      <c r="C170" s="71"/>
      <c r="D170" s="71"/>
      <c r="E170" s="71"/>
      <c r="F170" s="71"/>
      <c r="G170" s="71"/>
      <c r="H170" s="69"/>
      <c r="I170" s="93"/>
      <c r="J170" s="102"/>
    </row>
    <row r="171" spans="1:10" s="237" customFormat="1" ht="19.5" customHeight="1" x14ac:dyDescent="0.25">
      <c r="A171" s="70"/>
      <c r="B171" s="71"/>
      <c r="C171" s="71"/>
      <c r="D171" s="71"/>
      <c r="E171" s="71"/>
      <c r="F171" s="71"/>
      <c r="G171" s="71"/>
      <c r="H171" s="69"/>
      <c r="I171" s="92"/>
      <c r="J171" s="101"/>
    </row>
    <row r="172" spans="1:10" s="237" customFormat="1" ht="19.5" customHeight="1" x14ac:dyDescent="0.25">
      <c r="A172" s="70"/>
      <c r="B172" s="71"/>
      <c r="C172" s="71"/>
      <c r="D172" s="71"/>
      <c r="E172" s="71"/>
      <c r="F172" s="71"/>
      <c r="G172" s="71"/>
      <c r="H172" s="69"/>
      <c r="I172" s="93"/>
      <c r="J172" s="102"/>
    </row>
    <row r="173" spans="1:10" s="237" customFormat="1" ht="19.5" customHeight="1" x14ac:dyDescent="0.25">
      <c r="A173" s="70"/>
      <c r="B173" s="71"/>
      <c r="C173" s="71"/>
      <c r="D173" s="71"/>
      <c r="E173" s="71"/>
      <c r="F173" s="71"/>
      <c r="G173" s="71"/>
      <c r="H173" s="69"/>
      <c r="I173" s="92"/>
      <c r="J173" s="101"/>
    </row>
    <row r="174" spans="1:10" s="237" customFormat="1" ht="19.5" customHeight="1" x14ac:dyDescent="0.25">
      <c r="A174" s="70"/>
      <c r="B174" s="71"/>
      <c r="C174" s="71"/>
      <c r="D174" s="71"/>
      <c r="E174" s="71"/>
      <c r="F174" s="71"/>
      <c r="G174" s="71"/>
      <c r="H174" s="69"/>
      <c r="I174" s="93"/>
      <c r="J174" s="102"/>
    </row>
    <row r="175" spans="1:10" s="237" customFormat="1" ht="19.5" customHeight="1" x14ac:dyDescent="0.25">
      <c r="A175" s="70"/>
      <c r="B175" s="71"/>
      <c r="C175" s="71"/>
      <c r="D175" s="71"/>
      <c r="E175" s="71"/>
      <c r="F175" s="71"/>
      <c r="G175" s="71"/>
      <c r="H175" s="69"/>
      <c r="I175" s="92"/>
      <c r="J175" s="101"/>
    </row>
    <row r="176" spans="1:10" s="237" customFormat="1" ht="19.5" customHeight="1" x14ac:dyDescent="0.25">
      <c r="A176" s="70"/>
      <c r="B176" s="71"/>
      <c r="C176" s="71"/>
      <c r="D176" s="71"/>
      <c r="E176" s="71"/>
      <c r="F176" s="71"/>
      <c r="G176" s="71"/>
      <c r="H176" s="69"/>
      <c r="I176" s="93"/>
      <c r="J176" s="102"/>
    </row>
    <row r="177" spans="1:10" s="237" customFormat="1" ht="19.5" customHeight="1" x14ac:dyDescent="0.25">
      <c r="A177" s="70"/>
      <c r="B177" s="71"/>
      <c r="C177" s="71"/>
      <c r="D177" s="71"/>
      <c r="E177" s="71"/>
      <c r="F177" s="71"/>
      <c r="G177" s="71"/>
      <c r="H177" s="69"/>
      <c r="I177" s="92"/>
      <c r="J177" s="101"/>
    </row>
    <row r="178" spans="1:10" s="237" customFormat="1" ht="19.5" customHeight="1" x14ac:dyDescent="0.25">
      <c r="A178" s="70"/>
      <c r="B178" s="71"/>
      <c r="C178" s="71"/>
      <c r="D178" s="71"/>
      <c r="E178" s="71"/>
      <c r="F178" s="71"/>
      <c r="G178" s="71"/>
      <c r="H178" s="69"/>
      <c r="I178" s="93"/>
      <c r="J178" s="102"/>
    </row>
    <row r="179" spans="1:10" s="237" customFormat="1" ht="19.5" customHeight="1" x14ac:dyDescent="0.25">
      <c r="A179" s="70"/>
      <c r="B179" s="71"/>
      <c r="C179" s="71"/>
      <c r="D179" s="71"/>
      <c r="E179" s="71"/>
      <c r="F179" s="71"/>
      <c r="G179" s="71"/>
      <c r="H179" s="69"/>
      <c r="I179" s="92"/>
      <c r="J179" s="101"/>
    </row>
    <row r="180" spans="1:10" s="237" customFormat="1" ht="19.5" customHeight="1" x14ac:dyDescent="0.25">
      <c r="A180" s="70"/>
      <c r="B180" s="71"/>
      <c r="C180" s="71"/>
      <c r="D180" s="71"/>
      <c r="E180" s="71"/>
      <c r="F180" s="71"/>
      <c r="G180" s="71"/>
      <c r="H180" s="69"/>
      <c r="I180" s="93"/>
      <c r="J180" s="102"/>
    </row>
    <row r="181" spans="1:10" s="237" customFormat="1" ht="19.5" customHeight="1" x14ac:dyDescent="0.25">
      <c r="A181" s="70"/>
      <c r="B181" s="71"/>
      <c r="C181" s="71"/>
      <c r="D181" s="71"/>
      <c r="E181" s="71"/>
      <c r="F181" s="71"/>
      <c r="G181" s="71"/>
      <c r="H181" s="69"/>
      <c r="I181" s="92"/>
      <c r="J181" s="101"/>
    </row>
    <row r="182" spans="1:10" s="237" customFormat="1" ht="19.5" customHeight="1" x14ac:dyDescent="0.25">
      <c r="A182" s="70"/>
      <c r="B182" s="71"/>
      <c r="C182" s="71"/>
      <c r="D182" s="71"/>
      <c r="E182" s="71"/>
      <c r="F182" s="71"/>
      <c r="G182" s="71"/>
      <c r="H182" s="69"/>
      <c r="I182" s="93"/>
      <c r="J182" s="102"/>
    </row>
    <row r="183" spans="1:10" s="237" customFormat="1" ht="19.5" customHeight="1" x14ac:dyDescent="0.25">
      <c r="A183" s="70"/>
      <c r="B183" s="71"/>
      <c r="C183" s="71"/>
      <c r="D183" s="71"/>
      <c r="E183" s="71"/>
      <c r="F183" s="71"/>
      <c r="G183" s="71"/>
      <c r="H183" s="69"/>
      <c r="I183" s="92"/>
      <c r="J183" s="101"/>
    </row>
    <row r="184" spans="1:10" s="237" customFormat="1" ht="19.5" customHeight="1" x14ac:dyDescent="0.25">
      <c r="A184" s="70"/>
      <c r="B184" s="71"/>
      <c r="C184" s="71"/>
      <c r="D184" s="71"/>
      <c r="E184" s="71"/>
      <c r="F184" s="71"/>
      <c r="G184" s="71"/>
      <c r="H184" s="69"/>
      <c r="I184" s="93"/>
      <c r="J184" s="102"/>
    </row>
    <row r="185" spans="1:10" s="237" customFormat="1" ht="19.5" customHeight="1" x14ac:dyDescent="0.25">
      <c r="A185" s="70"/>
      <c r="B185" s="71"/>
      <c r="C185" s="71"/>
      <c r="D185" s="71"/>
      <c r="E185" s="71"/>
      <c r="F185" s="71"/>
      <c r="G185" s="71"/>
      <c r="H185" s="69"/>
      <c r="I185" s="92"/>
      <c r="J185" s="101"/>
    </row>
    <row r="186" spans="1:10" s="237" customFormat="1" ht="19.5" customHeight="1" x14ac:dyDescent="0.25">
      <c r="A186" s="70"/>
      <c r="B186" s="72"/>
      <c r="C186" s="71"/>
      <c r="D186" s="71"/>
      <c r="E186" s="71"/>
      <c r="F186" s="71"/>
      <c r="G186" s="71"/>
      <c r="H186" s="69"/>
      <c r="I186" s="93"/>
      <c r="J186" s="102"/>
    </row>
    <row r="187" spans="1:10" s="237" customFormat="1" ht="19.5" customHeight="1" x14ac:dyDescent="0.25">
      <c r="A187" s="70"/>
      <c r="B187" s="71"/>
      <c r="C187" s="71"/>
      <c r="D187" s="71"/>
      <c r="E187" s="71"/>
      <c r="F187" s="71"/>
      <c r="G187" s="71"/>
      <c r="H187" s="69"/>
      <c r="I187" s="92"/>
      <c r="J187" s="101"/>
    </row>
    <row r="188" spans="1:10" s="237" customFormat="1" ht="19.5" customHeight="1" x14ac:dyDescent="0.25">
      <c r="A188" s="70"/>
      <c r="B188" s="71"/>
      <c r="C188" s="71"/>
      <c r="D188" s="71"/>
      <c r="E188" s="71"/>
      <c r="F188" s="71"/>
      <c r="G188" s="71"/>
      <c r="H188" s="69"/>
      <c r="I188" s="93"/>
      <c r="J188" s="102"/>
    </row>
    <row r="189" spans="1:10" s="237" customFormat="1" ht="19.5" customHeight="1" x14ac:dyDescent="0.25">
      <c r="A189" s="70"/>
      <c r="B189" s="71"/>
      <c r="C189" s="71"/>
      <c r="D189" s="71"/>
      <c r="E189" s="71"/>
      <c r="F189" s="71"/>
      <c r="G189" s="71"/>
      <c r="H189" s="69"/>
      <c r="I189" s="92"/>
      <c r="J189" s="101"/>
    </row>
    <row r="190" spans="1:10" s="237" customFormat="1" ht="19.5" customHeight="1" x14ac:dyDescent="0.25">
      <c r="A190" s="70"/>
      <c r="B190" s="71"/>
      <c r="C190" s="71"/>
      <c r="D190" s="71"/>
      <c r="E190" s="71"/>
      <c r="F190" s="71"/>
      <c r="G190" s="71"/>
      <c r="H190" s="69"/>
      <c r="I190" s="93"/>
      <c r="J190" s="102"/>
    </row>
    <row r="191" spans="1:10" s="237" customFormat="1" ht="19.5" customHeight="1" x14ac:dyDescent="0.25">
      <c r="A191" s="70"/>
      <c r="B191" s="71"/>
      <c r="C191" s="71"/>
      <c r="D191" s="71"/>
      <c r="E191" s="71"/>
      <c r="F191" s="71"/>
      <c r="G191" s="71"/>
      <c r="H191" s="69"/>
      <c r="I191" s="92"/>
      <c r="J191" s="101"/>
    </row>
    <row r="192" spans="1:10" s="237" customFormat="1" ht="19.5" customHeight="1" x14ac:dyDescent="0.25">
      <c r="A192" s="70"/>
      <c r="B192" s="71"/>
      <c r="C192" s="71"/>
      <c r="D192" s="71"/>
      <c r="E192" s="71"/>
      <c r="F192" s="71"/>
      <c r="G192" s="71"/>
      <c r="H192" s="69"/>
      <c r="I192" s="93"/>
      <c r="J192" s="102"/>
    </row>
    <row r="193" spans="1:10" s="237" customFormat="1" ht="19.5" customHeight="1" x14ac:dyDescent="0.25">
      <c r="A193" s="70"/>
      <c r="B193" s="71"/>
      <c r="C193" s="71"/>
      <c r="D193" s="71"/>
      <c r="E193" s="71"/>
      <c r="F193" s="71"/>
      <c r="G193" s="71"/>
      <c r="H193" s="69"/>
      <c r="I193" s="92"/>
      <c r="J193" s="101"/>
    </row>
    <row r="194" spans="1:10" s="237" customFormat="1" ht="19.5" customHeight="1" x14ac:dyDescent="0.25">
      <c r="A194" s="70"/>
      <c r="B194" s="71"/>
      <c r="C194" s="71"/>
      <c r="D194" s="71"/>
      <c r="E194" s="71"/>
      <c r="F194" s="71"/>
      <c r="G194" s="71"/>
      <c r="H194" s="69"/>
      <c r="I194" s="93"/>
      <c r="J194" s="102"/>
    </row>
    <row r="195" spans="1:10" s="237" customFormat="1" ht="19.5" customHeight="1" x14ac:dyDescent="0.25">
      <c r="A195" s="70"/>
      <c r="B195" s="71"/>
      <c r="C195" s="71"/>
      <c r="D195" s="71"/>
      <c r="E195" s="71"/>
      <c r="F195" s="71"/>
      <c r="G195" s="71"/>
      <c r="H195" s="69"/>
      <c r="I195" s="92"/>
      <c r="J195" s="101"/>
    </row>
    <row r="196" spans="1:10" s="237" customFormat="1" ht="19.5" customHeight="1" x14ac:dyDescent="0.25">
      <c r="A196" s="70"/>
      <c r="B196" s="71"/>
      <c r="C196" s="71"/>
      <c r="D196" s="71"/>
      <c r="E196" s="71"/>
      <c r="F196" s="71"/>
      <c r="G196" s="71"/>
      <c r="H196" s="69"/>
      <c r="I196" s="93"/>
      <c r="J196" s="102"/>
    </row>
    <row r="197" spans="1:10" s="237" customFormat="1" ht="19.5" customHeight="1" x14ac:dyDescent="0.25">
      <c r="A197" s="70"/>
      <c r="B197" s="71"/>
      <c r="C197" s="71"/>
      <c r="D197" s="71"/>
      <c r="E197" s="71"/>
      <c r="F197" s="71"/>
      <c r="G197" s="71"/>
      <c r="H197" s="69"/>
      <c r="I197" s="92"/>
      <c r="J197" s="101"/>
    </row>
    <row r="198" spans="1:10" s="237" customFormat="1" ht="19.5" customHeight="1" x14ac:dyDescent="0.25">
      <c r="A198" s="70"/>
      <c r="B198" s="71"/>
      <c r="C198" s="71"/>
      <c r="D198" s="71"/>
      <c r="E198" s="71"/>
      <c r="F198" s="71"/>
      <c r="G198" s="71"/>
      <c r="H198" s="69"/>
      <c r="I198" s="93"/>
      <c r="J198" s="102"/>
    </row>
    <row r="199" spans="1:10" s="237" customFormat="1" ht="19.5" customHeight="1" x14ac:dyDescent="0.25">
      <c r="A199" s="70"/>
      <c r="B199" s="71"/>
      <c r="C199" s="71"/>
      <c r="D199" s="71"/>
      <c r="E199" s="71"/>
      <c r="F199" s="71"/>
      <c r="G199" s="71"/>
      <c r="H199" s="69"/>
      <c r="I199" s="92"/>
      <c r="J199" s="101"/>
    </row>
    <row r="200" spans="1:10" s="237" customFormat="1" ht="19.5" customHeight="1" x14ac:dyDescent="0.25">
      <c r="A200" s="70"/>
      <c r="B200" s="71"/>
      <c r="C200" s="71"/>
      <c r="D200" s="71"/>
      <c r="E200" s="71"/>
      <c r="F200" s="71"/>
      <c r="G200" s="71"/>
      <c r="H200" s="69"/>
      <c r="I200" s="93"/>
      <c r="J200" s="102"/>
    </row>
    <row r="201" spans="1:10" s="237" customFormat="1" ht="19.5" customHeight="1" x14ac:dyDescent="0.25">
      <c r="A201" s="70"/>
      <c r="B201" s="71"/>
      <c r="C201" s="71"/>
      <c r="D201" s="71"/>
      <c r="E201" s="71"/>
      <c r="F201" s="71"/>
      <c r="G201" s="71"/>
      <c r="H201" s="69"/>
      <c r="I201" s="92"/>
      <c r="J201" s="101"/>
    </row>
    <row r="202" spans="1:10" s="237" customFormat="1" ht="19.5" customHeight="1" x14ac:dyDescent="0.25">
      <c r="A202" s="70"/>
      <c r="B202" s="71"/>
      <c r="C202" s="71"/>
      <c r="D202" s="71"/>
      <c r="E202" s="71"/>
      <c r="F202" s="71"/>
      <c r="G202" s="71"/>
      <c r="H202" s="69"/>
      <c r="I202" s="93"/>
      <c r="J202" s="102"/>
    </row>
    <row r="203" spans="1:10" s="237" customFormat="1" ht="19.5" customHeight="1" x14ac:dyDescent="0.25">
      <c r="A203" s="70"/>
      <c r="B203" s="71"/>
      <c r="C203" s="71"/>
      <c r="D203" s="71"/>
      <c r="E203" s="71"/>
      <c r="F203" s="71"/>
      <c r="G203" s="71"/>
      <c r="H203" s="69"/>
      <c r="I203" s="92"/>
      <c r="J203" s="101"/>
    </row>
    <row r="204" spans="1:10" s="237" customFormat="1" ht="19.5" customHeight="1" x14ac:dyDescent="0.25">
      <c r="A204" s="70"/>
      <c r="B204" s="71"/>
      <c r="C204" s="71"/>
      <c r="D204" s="71"/>
      <c r="E204" s="71"/>
      <c r="F204" s="71"/>
      <c r="G204" s="71"/>
      <c r="H204" s="69"/>
      <c r="I204" s="93"/>
      <c r="J204" s="102"/>
    </row>
    <row r="205" spans="1:10" s="237" customFormat="1" ht="19.5" customHeight="1" x14ac:dyDescent="0.25">
      <c r="A205" s="70"/>
      <c r="B205" s="71"/>
      <c r="C205" s="71"/>
      <c r="D205" s="71"/>
      <c r="E205" s="71"/>
      <c r="F205" s="71"/>
      <c r="G205" s="71"/>
      <c r="H205" s="69"/>
      <c r="I205" s="92"/>
      <c r="J205" s="101"/>
    </row>
    <row r="206" spans="1:10" s="237" customFormat="1" ht="19.5" customHeight="1" x14ac:dyDescent="0.25">
      <c r="A206" s="70"/>
      <c r="B206" s="71"/>
      <c r="C206" s="71"/>
      <c r="D206" s="71"/>
      <c r="E206" s="71"/>
      <c r="F206" s="71"/>
      <c r="G206" s="71"/>
      <c r="H206" s="69"/>
      <c r="I206" s="93"/>
      <c r="J206" s="102"/>
    </row>
    <row r="207" spans="1:10" s="237" customFormat="1" ht="19.5" customHeight="1" x14ac:dyDescent="0.25">
      <c r="A207" s="70"/>
      <c r="B207" s="71"/>
      <c r="C207" s="71"/>
      <c r="D207" s="71"/>
      <c r="E207" s="71"/>
      <c r="F207" s="71"/>
      <c r="G207" s="71"/>
      <c r="H207" s="69"/>
      <c r="I207" s="92"/>
      <c r="J207" s="101"/>
    </row>
    <row r="208" spans="1:10" s="237" customFormat="1" ht="19.5" customHeight="1" x14ac:dyDescent="0.25">
      <c r="A208" s="70"/>
      <c r="B208" s="71"/>
      <c r="C208" s="71"/>
      <c r="D208" s="71"/>
      <c r="E208" s="71"/>
      <c r="F208" s="71"/>
      <c r="G208" s="71"/>
      <c r="H208" s="69"/>
      <c r="I208" s="93"/>
      <c r="J208" s="102"/>
    </row>
    <row r="209" spans="1:10" s="237" customFormat="1" ht="19.5" customHeight="1" x14ac:dyDescent="0.25">
      <c r="A209" s="70"/>
      <c r="B209" s="71"/>
      <c r="C209" s="71"/>
      <c r="D209" s="71"/>
      <c r="E209" s="71"/>
      <c r="F209" s="71"/>
      <c r="G209" s="71"/>
      <c r="H209" s="69"/>
      <c r="I209" s="92"/>
      <c r="J209" s="101"/>
    </row>
    <row r="210" spans="1:10" s="237" customFormat="1" ht="19.5" customHeight="1" x14ac:dyDescent="0.25">
      <c r="A210" s="70"/>
      <c r="B210" s="71"/>
      <c r="C210" s="71"/>
      <c r="D210" s="71"/>
      <c r="E210" s="71"/>
      <c r="F210" s="71"/>
      <c r="G210" s="71"/>
      <c r="H210" s="69"/>
      <c r="I210" s="93"/>
      <c r="J210" s="102"/>
    </row>
    <row r="211" spans="1:10" s="237" customFormat="1" ht="19.5" customHeight="1" x14ac:dyDescent="0.25">
      <c r="A211" s="70"/>
      <c r="B211" s="72"/>
      <c r="C211" s="71"/>
      <c r="D211" s="71"/>
      <c r="E211" s="71"/>
      <c r="F211" s="71"/>
      <c r="G211" s="71"/>
      <c r="H211" s="69"/>
      <c r="I211" s="92"/>
      <c r="J211" s="101"/>
    </row>
    <row r="212" spans="1:10" s="237" customFormat="1" ht="19.5" customHeight="1" x14ac:dyDescent="0.25">
      <c r="A212" s="70"/>
      <c r="B212" s="71"/>
      <c r="C212" s="71"/>
      <c r="D212" s="71"/>
      <c r="E212" s="71"/>
      <c r="F212" s="71"/>
      <c r="G212" s="71"/>
      <c r="H212" s="69"/>
      <c r="I212" s="93"/>
      <c r="J212" s="102"/>
    </row>
    <row r="213" spans="1:10" s="237" customFormat="1" ht="19.5" customHeight="1" x14ac:dyDescent="0.25">
      <c r="A213" s="70"/>
      <c r="B213" s="71"/>
      <c r="C213" s="71"/>
      <c r="D213" s="71"/>
      <c r="E213" s="71"/>
      <c r="F213" s="71"/>
      <c r="G213" s="71"/>
      <c r="H213" s="69"/>
      <c r="I213" s="92"/>
      <c r="J213" s="101"/>
    </row>
    <row r="214" spans="1:10" s="237" customFormat="1" ht="19.5" customHeight="1" x14ac:dyDescent="0.25">
      <c r="A214" s="70"/>
      <c r="B214" s="71"/>
      <c r="C214" s="71"/>
      <c r="D214" s="71"/>
      <c r="E214" s="71"/>
      <c r="F214" s="71"/>
      <c r="G214" s="71"/>
      <c r="H214" s="69"/>
      <c r="I214" s="93"/>
      <c r="J214" s="102"/>
    </row>
    <row r="215" spans="1:10" s="237" customFormat="1" ht="19.5" customHeight="1" x14ac:dyDescent="0.25">
      <c r="A215" s="70"/>
      <c r="B215" s="71"/>
      <c r="C215" s="71"/>
      <c r="D215" s="71"/>
      <c r="E215" s="71"/>
      <c r="F215" s="71"/>
      <c r="G215" s="71"/>
      <c r="H215" s="69"/>
      <c r="I215" s="92"/>
      <c r="J215" s="101"/>
    </row>
    <row r="216" spans="1:10" s="237" customFormat="1" ht="19.5" customHeight="1" x14ac:dyDescent="0.25">
      <c r="A216" s="70"/>
      <c r="B216" s="71"/>
      <c r="C216" s="71"/>
      <c r="D216" s="71"/>
      <c r="E216" s="71"/>
      <c r="F216" s="71"/>
      <c r="G216" s="71"/>
      <c r="H216" s="69"/>
      <c r="I216" s="93"/>
      <c r="J216" s="102"/>
    </row>
    <row r="217" spans="1:10" s="237" customFormat="1" ht="19.5" customHeight="1" x14ac:dyDescent="0.25">
      <c r="A217" s="70"/>
      <c r="B217" s="71"/>
      <c r="C217" s="71"/>
      <c r="D217" s="71"/>
      <c r="E217" s="71"/>
      <c r="F217" s="71"/>
      <c r="G217" s="71"/>
      <c r="H217" s="69"/>
      <c r="I217" s="92"/>
      <c r="J217" s="101"/>
    </row>
    <row r="218" spans="1:10" s="237" customFormat="1" ht="19.5" customHeight="1" x14ac:dyDescent="0.25">
      <c r="A218" s="70"/>
      <c r="B218" s="71"/>
      <c r="C218" s="71"/>
      <c r="D218" s="71"/>
      <c r="E218" s="71"/>
      <c r="F218" s="71"/>
      <c r="G218" s="71"/>
      <c r="H218" s="69"/>
      <c r="I218" s="93"/>
      <c r="J218" s="102"/>
    </row>
    <row r="219" spans="1:10" s="237" customFormat="1" ht="19.5" customHeight="1" x14ac:dyDescent="0.25">
      <c r="A219" s="70"/>
      <c r="B219" s="71"/>
      <c r="C219" s="71"/>
      <c r="D219" s="71"/>
      <c r="E219" s="71"/>
      <c r="F219" s="71"/>
      <c r="G219" s="71"/>
      <c r="H219" s="69"/>
      <c r="I219" s="92"/>
      <c r="J219" s="101"/>
    </row>
    <row r="220" spans="1:10" s="237" customFormat="1" ht="19.5" customHeight="1" x14ac:dyDescent="0.25">
      <c r="A220" s="70"/>
      <c r="B220" s="71"/>
      <c r="C220" s="71"/>
      <c r="D220" s="71"/>
      <c r="E220" s="71"/>
      <c r="F220" s="71"/>
      <c r="G220" s="71"/>
      <c r="H220" s="69"/>
      <c r="I220" s="93"/>
      <c r="J220" s="102"/>
    </row>
    <row r="221" spans="1:10" s="237" customFormat="1" ht="19.5" customHeight="1" x14ac:dyDescent="0.25">
      <c r="A221" s="70"/>
      <c r="B221" s="71"/>
      <c r="C221" s="71"/>
      <c r="D221" s="71"/>
      <c r="E221" s="71"/>
      <c r="F221" s="71"/>
      <c r="G221" s="71"/>
      <c r="H221" s="69"/>
      <c r="I221" s="92"/>
      <c r="J221" s="101"/>
    </row>
    <row r="222" spans="1:10" s="237" customFormat="1" ht="19.5" customHeight="1" x14ac:dyDescent="0.25">
      <c r="A222" s="70"/>
      <c r="B222" s="71"/>
      <c r="C222" s="71"/>
      <c r="D222" s="71"/>
      <c r="E222" s="71"/>
      <c r="F222" s="71"/>
      <c r="G222" s="71"/>
      <c r="H222" s="69"/>
      <c r="I222" s="93"/>
      <c r="J222" s="102"/>
    </row>
    <row r="223" spans="1:10" s="237" customFormat="1" ht="19.5" customHeight="1" x14ac:dyDescent="0.25">
      <c r="A223" s="70"/>
      <c r="B223" s="71"/>
      <c r="C223" s="71"/>
      <c r="D223" s="71"/>
      <c r="E223" s="71"/>
      <c r="F223" s="71"/>
      <c r="G223" s="71"/>
      <c r="H223" s="69"/>
      <c r="I223" s="92"/>
      <c r="J223" s="101"/>
    </row>
    <row r="224" spans="1:10" s="237" customFormat="1" ht="19.5" customHeight="1" x14ac:dyDescent="0.25">
      <c r="A224" s="70"/>
      <c r="B224" s="71"/>
      <c r="C224" s="71"/>
      <c r="D224" s="71"/>
      <c r="E224" s="71"/>
      <c r="F224" s="71"/>
      <c r="G224" s="71"/>
      <c r="H224" s="69"/>
      <c r="I224" s="93"/>
      <c r="J224" s="102"/>
    </row>
    <row r="225" spans="1:10" s="237" customFormat="1" ht="19.5" customHeight="1" x14ac:dyDescent="0.25">
      <c r="A225" s="70"/>
      <c r="B225" s="71"/>
      <c r="C225" s="71"/>
      <c r="D225" s="71"/>
      <c r="E225" s="71"/>
      <c r="F225" s="71"/>
      <c r="G225" s="71"/>
      <c r="H225" s="69"/>
      <c r="I225" s="92"/>
      <c r="J225" s="101"/>
    </row>
    <row r="226" spans="1:10" s="237" customFormat="1" ht="19.5" customHeight="1" x14ac:dyDescent="0.25">
      <c r="A226" s="70"/>
      <c r="B226" s="71"/>
      <c r="C226" s="71"/>
      <c r="D226" s="71"/>
      <c r="E226" s="71"/>
      <c r="F226" s="71"/>
      <c r="G226" s="71"/>
      <c r="H226" s="69"/>
      <c r="I226" s="93"/>
      <c r="J226" s="102"/>
    </row>
    <row r="227" spans="1:10" s="237" customFormat="1" ht="19.5" customHeight="1" x14ac:dyDescent="0.25">
      <c r="A227" s="70"/>
      <c r="B227" s="71"/>
      <c r="C227" s="71"/>
      <c r="D227" s="71"/>
      <c r="E227" s="71"/>
      <c r="F227" s="71"/>
      <c r="G227" s="71"/>
      <c r="H227" s="69"/>
      <c r="I227" s="92"/>
      <c r="J227" s="101"/>
    </row>
    <row r="228" spans="1:10" s="237" customFormat="1" ht="19.5" customHeight="1" x14ac:dyDescent="0.25">
      <c r="A228" s="70"/>
      <c r="B228" s="71"/>
      <c r="C228" s="71"/>
      <c r="D228" s="71"/>
      <c r="E228" s="71"/>
      <c r="F228" s="71"/>
      <c r="G228" s="71"/>
      <c r="H228" s="69"/>
      <c r="I228" s="93"/>
      <c r="J228" s="102"/>
    </row>
    <row r="229" spans="1:10" s="237" customFormat="1" ht="19.5" customHeight="1" x14ac:dyDescent="0.25">
      <c r="A229" s="70"/>
      <c r="B229" s="71"/>
      <c r="C229" s="71"/>
      <c r="D229" s="71"/>
      <c r="E229" s="71"/>
      <c r="F229" s="71"/>
      <c r="G229" s="71"/>
      <c r="H229" s="69"/>
      <c r="I229" s="92"/>
      <c r="J229" s="101"/>
    </row>
    <row r="230" spans="1:10" s="237" customFormat="1" ht="19.5" customHeight="1" x14ac:dyDescent="0.25">
      <c r="A230" s="70"/>
      <c r="B230" s="71"/>
      <c r="C230" s="71"/>
      <c r="D230" s="71"/>
      <c r="E230" s="71"/>
      <c r="F230" s="71"/>
      <c r="G230" s="71"/>
      <c r="H230" s="69"/>
      <c r="I230" s="93"/>
      <c r="J230" s="102"/>
    </row>
    <row r="231" spans="1:10" s="237" customFormat="1" ht="19.5" customHeight="1" x14ac:dyDescent="0.25">
      <c r="A231" s="70"/>
      <c r="B231" s="71"/>
      <c r="C231" s="71"/>
      <c r="D231" s="71"/>
      <c r="E231" s="71"/>
      <c r="F231" s="71"/>
      <c r="G231" s="71"/>
      <c r="H231" s="69"/>
      <c r="I231" s="92"/>
      <c r="J231" s="101"/>
    </row>
    <row r="232" spans="1:10" s="237" customFormat="1" ht="19.5" customHeight="1" x14ac:dyDescent="0.25">
      <c r="A232" s="70"/>
      <c r="B232" s="71"/>
      <c r="C232" s="71"/>
      <c r="D232" s="71"/>
      <c r="E232" s="71"/>
      <c r="F232" s="71"/>
      <c r="G232" s="71"/>
      <c r="H232" s="69"/>
      <c r="I232" s="93"/>
      <c r="J232" s="102"/>
    </row>
    <row r="233" spans="1:10" s="237" customFormat="1" ht="19.5" customHeight="1" x14ac:dyDescent="0.25">
      <c r="A233" s="70"/>
      <c r="B233" s="71"/>
      <c r="C233" s="71"/>
      <c r="D233" s="71"/>
      <c r="E233" s="71"/>
      <c r="F233" s="71"/>
      <c r="G233" s="71"/>
      <c r="H233" s="69"/>
      <c r="I233" s="92"/>
      <c r="J233" s="101"/>
    </row>
    <row r="234" spans="1:10" s="237" customFormat="1" ht="19.5" customHeight="1" x14ac:dyDescent="0.25">
      <c r="A234" s="70"/>
      <c r="B234" s="71"/>
      <c r="C234" s="71"/>
      <c r="D234" s="71"/>
      <c r="E234" s="71"/>
      <c r="F234" s="71"/>
      <c r="G234" s="71"/>
      <c r="H234" s="69"/>
      <c r="I234" s="93"/>
      <c r="J234" s="102"/>
    </row>
    <row r="235" spans="1:10" s="237" customFormat="1" ht="19.5" customHeight="1" x14ac:dyDescent="0.25">
      <c r="A235" s="70"/>
      <c r="B235" s="71"/>
      <c r="C235" s="71"/>
      <c r="D235" s="71"/>
      <c r="E235" s="71"/>
      <c r="F235" s="71"/>
      <c r="G235" s="71"/>
      <c r="H235" s="69"/>
      <c r="I235" s="92"/>
      <c r="J235" s="101"/>
    </row>
    <row r="236" spans="1:10" s="237" customFormat="1" ht="19.5" customHeight="1" x14ac:dyDescent="0.25">
      <c r="A236" s="70"/>
      <c r="B236" s="72"/>
      <c r="C236" s="71"/>
      <c r="D236" s="71"/>
      <c r="E236" s="71"/>
      <c r="F236" s="71"/>
      <c r="G236" s="71"/>
      <c r="H236" s="69"/>
      <c r="I236" s="93"/>
      <c r="J236" s="102"/>
    </row>
    <row r="237" spans="1:10" s="237" customFormat="1" ht="19.5" customHeight="1" x14ac:dyDescent="0.25">
      <c r="A237" s="70"/>
      <c r="B237" s="71"/>
      <c r="C237" s="71"/>
      <c r="D237" s="71"/>
      <c r="E237" s="71"/>
      <c r="F237" s="71"/>
      <c r="G237" s="71"/>
      <c r="H237" s="69"/>
      <c r="I237" s="92"/>
      <c r="J237" s="101"/>
    </row>
    <row r="238" spans="1:10" s="237" customFormat="1" ht="19.5" customHeight="1" x14ac:dyDescent="0.25">
      <c r="A238" s="70"/>
      <c r="B238" s="71"/>
      <c r="C238" s="71"/>
      <c r="D238" s="71"/>
      <c r="E238" s="71"/>
      <c r="F238" s="71"/>
      <c r="G238" s="71"/>
      <c r="H238" s="69"/>
      <c r="I238" s="93"/>
      <c r="J238" s="102"/>
    </row>
    <row r="239" spans="1:10" s="237" customFormat="1" ht="19.5" customHeight="1" x14ac:dyDescent="0.25">
      <c r="A239" s="70"/>
      <c r="B239" s="71"/>
      <c r="C239" s="71"/>
      <c r="D239" s="71"/>
      <c r="E239" s="71"/>
      <c r="F239" s="71"/>
      <c r="G239" s="71"/>
      <c r="H239" s="69"/>
      <c r="I239" s="92"/>
      <c r="J239" s="101"/>
    </row>
    <row r="240" spans="1:10" s="237" customFormat="1" ht="19.5" customHeight="1" x14ac:dyDescent="0.25">
      <c r="A240" s="70"/>
      <c r="B240" s="71"/>
      <c r="C240" s="71"/>
      <c r="D240" s="71"/>
      <c r="E240" s="71"/>
      <c r="F240" s="71"/>
      <c r="G240" s="71"/>
      <c r="H240" s="69"/>
      <c r="I240" s="93"/>
      <c r="J240" s="102"/>
    </row>
    <row r="241" spans="1:10" s="237" customFormat="1" ht="19.5" customHeight="1" x14ac:dyDescent="0.25">
      <c r="A241" s="70"/>
      <c r="B241" s="71"/>
      <c r="C241" s="71"/>
      <c r="D241" s="71"/>
      <c r="E241" s="71"/>
      <c r="F241" s="71"/>
      <c r="G241" s="71"/>
      <c r="H241" s="69"/>
      <c r="I241" s="92"/>
      <c r="J241" s="101"/>
    </row>
    <row r="242" spans="1:10" s="237" customFormat="1" ht="19.5" customHeight="1" x14ac:dyDescent="0.25">
      <c r="A242" s="70"/>
      <c r="B242" s="71"/>
      <c r="C242" s="71"/>
      <c r="D242" s="71"/>
      <c r="E242" s="71"/>
      <c r="F242" s="71"/>
      <c r="G242" s="71"/>
      <c r="H242" s="69"/>
      <c r="I242" s="93"/>
      <c r="J242" s="102"/>
    </row>
    <row r="243" spans="1:10" s="237" customFormat="1" ht="19.5" customHeight="1" x14ac:dyDescent="0.25">
      <c r="A243" s="70"/>
      <c r="B243" s="71"/>
      <c r="C243" s="71"/>
      <c r="D243" s="71"/>
      <c r="E243" s="71"/>
      <c r="F243" s="71"/>
      <c r="G243" s="71"/>
      <c r="H243" s="69"/>
      <c r="I243" s="92"/>
      <c r="J243" s="101"/>
    </row>
    <row r="244" spans="1:10" s="237" customFormat="1" ht="19.5" customHeight="1" x14ac:dyDescent="0.25">
      <c r="A244" s="70"/>
      <c r="B244" s="71"/>
      <c r="C244" s="71"/>
      <c r="D244" s="71"/>
      <c r="E244" s="71"/>
      <c r="F244" s="71"/>
      <c r="G244" s="71"/>
      <c r="H244" s="69"/>
      <c r="I244" s="93"/>
      <c r="J244" s="102"/>
    </row>
    <row r="245" spans="1:10" s="237" customFormat="1" ht="19.5" customHeight="1" x14ac:dyDescent="0.25">
      <c r="A245" s="70"/>
      <c r="B245" s="71"/>
      <c r="C245" s="71"/>
      <c r="D245" s="71"/>
      <c r="E245" s="71"/>
      <c r="F245" s="71"/>
      <c r="G245" s="71"/>
      <c r="H245" s="69"/>
      <c r="I245" s="92"/>
      <c r="J245" s="101"/>
    </row>
    <row r="246" spans="1:10" s="237" customFormat="1" ht="19.5" customHeight="1" x14ac:dyDescent="0.25">
      <c r="A246" s="70"/>
      <c r="B246" s="71"/>
      <c r="C246" s="71"/>
      <c r="D246" s="71"/>
      <c r="E246" s="71"/>
      <c r="F246" s="71"/>
      <c r="G246" s="71"/>
      <c r="H246" s="69"/>
      <c r="I246" s="93"/>
      <c r="J246" s="102"/>
    </row>
    <row r="247" spans="1:10" s="237" customFormat="1" ht="19.5" customHeight="1" x14ac:dyDescent="0.25">
      <c r="A247" s="70"/>
      <c r="B247" s="71"/>
      <c r="C247" s="71"/>
      <c r="D247" s="71"/>
      <c r="E247" s="71"/>
      <c r="F247" s="71"/>
      <c r="G247" s="71"/>
      <c r="H247" s="69"/>
      <c r="I247" s="92"/>
      <c r="J247" s="101"/>
    </row>
    <row r="248" spans="1:10" s="237" customFormat="1" ht="19.5" customHeight="1" x14ac:dyDescent="0.25">
      <c r="A248" s="70"/>
      <c r="B248" s="71"/>
      <c r="C248" s="71"/>
      <c r="D248" s="71"/>
      <c r="E248" s="71"/>
      <c r="F248" s="71"/>
      <c r="G248" s="71"/>
      <c r="H248" s="69"/>
      <c r="I248" s="93"/>
      <c r="J248" s="102"/>
    </row>
    <row r="249" spans="1:10" s="237" customFormat="1" ht="19.5" customHeight="1" x14ac:dyDescent="0.25">
      <c r="A249" s="70"/>
      <c r="B249" s="71"/>
      <c r="C249" s="71"/>
      <c r="D249" s="71"/>
      <c r="E249" s="71"/>
      <c r="F249" s="71"/>
      <c r="G249" s="71"/>
      <c r="H249" s="69"/>
      <c r="I249" s="92"/>
      <c r="J249" s="101"/>
    </row>
    <row r="250" spans="1:10" s="237" customFormat="1" ht="19.5" customHeight="1" x14ac:dyDescent="0.25">
      <c r="A250" s="70"/>
      <c r="B250" s="71"/>
      <c r="C250" s="71"/>
      <c r="D250" s="71"/>
      <c r="E250" s="71"/>
      <c r="F250" s="71"/>
      <c r="G250" s="71"/>
      <c r="H250" s="69"/>
      <c r="I250" s="93"/>
      <c r="J250" s="102"/>
    </row>
    <row r="251" spans="1:10" s="237" customFormat="1" ht="19.5" customHeight="1" x14ac:dyDescent="0.25">
      <c r="A251" s="70"/>
      <c r="B251" s="71"/>
      <c r="C251" s="71"/>
      <c r="D251" s="71"/>
      <c r="E251" s="71"/>
      <c r="F251" s="71"/>
      <c r="G251" s="71"/>
      <c r="H251" s="69"/>
      <c r="I251" s="92"/>
      <c r="J251" s="101"/>
    </row>
    <row r="252" spans="1:10" s="237" customFormat="1" ht="19.5" customHeight="1" x14ac:dyDescent="0.25">
      <c r="A252" s="70"/>
      <c r="B252" s="71"/>
      <c r="C252" s="71"/>
      <c r="D252" s="71"/>
      <c r="E252" s="71"/>
      <c r="F252" s="71"/>
      <c r="G252" s="71"/>
      <c r="H252" s="69"/>
      <c r="I252" s="93"/>
      <c r="J252" s="102"/>
    </row>
    <row r="253" spans="1:10" s="237" customFormat="1" ht="19.5" customHeight="1" x14ac:dyDescent="0.25">
      <c r="A253" s="70"/>
      <c r="B253" s="71"/>
      <c r="C253" s="71"/>
      <c r="D253" s="71"/>
      <c r="E253" s="71"/>
      <c r="F253" s="71"/>
      <c r="G253" s="71"/>
      <c r="H253" s="69"/>
      <c r="I253" s="92"/>
      <c r="J253" s="101"/>
    </row>
    <row r="254" spans="1:10" s="237" customFormat="1" ht="19.5" customHeight="1" x14ac:dyDescent="0.25">
      <c r="A254" s="70"/>
      <c r="B254" s="71"/>
      <c r="C254" s="71"/>
      <c r="D254" s="71"/>
      <c r="E254" s="71"/>
      <c r="F254" s="71"/>
      <c r="G254" s="71"/>
      <c r="H254" s="69"/>
      <c r="I254" s="93"/>
      <c r="J254" s="102"/>
    </row>
    <row r="255" spans="1:10" s="237" customFormat="1" ht="19.5" customHeight="1" x14ac:dyDescent="0.25">
      <c r="A255" s="70"/>
      <c r="B255" s="71"/>
      <c r="C255" s="71"/>
      <c r="D255" s="71"/>
      <c r="E255" s="71"/>
      <c r="F255" s="71"/>
      <c r="G255" s="71"/>
      <c r="H255" s="69"/>
      <c r="I255" s="92"/>
      <c r="J255" s="101"/>
    </row>
    <row r="256" spans="1:10" s="237" customFormat="1" ht="19.5" customHeight="1" x14ac:dyDescent="0.25">
      <c r="A256" s="70"/>
      <c r="B256" s="71"/>
      <c r="C256" s="71"/>
      <c r="D256" s="71"/>
      <c r="E256" s="71"/>
      <c r="F256" s="71"/>
      <c r="G256" s="71"/>
      <c r="H256" s="69"/>
      <c r="I256" s="93"/>
      <c r="J256" s="102"/>
    </row>
    <row r="257" spans="1:10" s="237" customFormat="1" ht="19.5" customHeight="1" x14ac:dyDescent="0.25">
      <c r="A257" s="70"/>
      <c r="B257" s="71"/>
      <c r="C257" s="71"/>
      <c r="D257" s="71"/>
      <c r="E257" s="71"/>
      <c r="F257" s="71"/>
      <c r="G257" s="71"/>
      <c r="H257" s="69"/>
      <c r="I257" s="92"/>
      <c r="J257" s="101"/>
    </row>
    <row r="258" spans="1:10" s="237" customFormat="1" ht="19.5" customHeight="1" x14ac:dyDescent="0.25">
      <c r="A258" s="70"/>
      <c r="B258" s="71"/>
      <c r="C258" s="71"/>
      <c r="D258" s="71"/>
      <c r="E258" s="71"/>
      <c r="F258" s="71"/>
      <c r="G258" s="71"/>
      <c r="H258" s="69"/>
      <c r="I258" s="93"/>
      <c r="J258" s="102"/>
    </row>
    <row r="259" spans="1:10" s="237" customFormat="1" ht="19.5" customHeight="1" x14ac:dyDescent="0.25">
      <c r="A259" s="70"/>
      <c r="B259" s="71"/>
      <c r="C259" s="71"/>
      <c r="D259" s="71"/>
      <c r="E259" s="71"/>
      <c r="F259" s="71"/>
      <c r="G259" s="71"/>
      <c r="H259" s="69"/>
      <c r="I259" s="92"/>
      <c r="J259" s="101"/>
    </row>
    <row r="260" spans="1:10" s="237" customFormat="1" ht="19.5" customHeight="1" x14ac:dyDescent="0.25">
      <c r="A260" s="70"/>
      <c r="B260" s="71"/>
      <c r="C260" s="71"/>
      <c r="D260" s="71"/>
      <c r="E260" s="71"/>
      <c r="F260" s="71"/>
      <c r="G260" s="71"/>
      <c r="H260" s="69"/>
      <c r="I260" s="93"/>
      <c r="J260" s="102"/>
    </row>
    <row r="261" spans="1:10" s="237" customFormat="1" ht="19.5" customHeight="1" x14ac:dyDescent="0.25">
      <c r="A261" s="70"/>
      <c r="B261" s="72"/>
      <c r="C261" s="71"/>
      <c r="D261" s="71"/>
      <c r="E261" s="71"/>
      <c r="F261" s="71"/>
      <c r="G261" s="71"/>
      <c r="H261" s="69"/>
      <c r="I261" s="92"/>
      <c r="J261" s="101"/>
    </row>
    <row r="262" spans="1:10" s="237" customFormat="1" ht="19.5" customHeight="1" x14ac:dyDescent="0.25">
      <c r="A262" s="70"/>
      <c r="B262" s="71"/>
      <c r="C262" s="71"/>
      <c r="D262" s="71"/>
      <c r="E262" s="71"/>
      <c r="F262" s="71"/>
      <c r="G262" s="71"/>
      <c r="H262" s="69"/>
      <c r="I262" s="93"/>
      <c r="J262" s="102"/>
    </row>
    <row r="263" spans="1:10" s="237" customFormat="1" ht="19.5" customHeight="1" x14ac:dyDescent="0.25">
      <c r="A263" s="70"/>
      <c r="B263" s="71"/>
      <c r="C263" s="71"/>
      <c r="D263" s="71"/>
      <c r="E263" s="71"/>
      <c r="F263" s="71"/>
      <c r="G263" s="71"/>
      <c r="H263" s="69"/>
      <c r="I263" s="92"/>
      <c r="J263" s="101"/>
    </row>
    <row r="264" spans="1:10" s="237" customFormat="1" ht="19.5" customHeight="1" x14ac:dyDescent="0.25">
      <c r="A264" s="70"/>
      <c r="B264" s="71"/>
      <c r="C264" s="71"/>
      <c r="D264" s="71"/>
      <c r="E264" s="71"/>
      <c r="F264" s="71"/>
      <c r="G264" s="71"/>
      <c r="H264" s="69"/>
      <c r="I264" s="93"/>
      <c r="J264" s="102"/>
    </row>
    <row r="265" spans="1:10" s="237" customFormat="1" ht="19.5" customHeight="1" x14ac:dyDescent="0.25">
      <c r="A265" s="70"/>
      <c r="B265" s="71"/>
      <c r="C265" s="71"/>
      <c r="D265" s="71"/>
      <c r="E265" s="71"/>
      <c r="F265" s="71"/>
      <c r="G265" s="71"/>
      <c r="H265" s="69"/>
      <c r="I265" s="92"/>
      <c r="J265" s="101"/>
    </row>
    <row r="266" spans="1:10" s="237" customFormat="1" ht="19.5" customHeight="1" x14ac:dyDescent="0.25">
      <c r="A266" s="70"/>
      <c r="B266" s="71"/>
      <c r="C266" s="71"/>
      <c r="D266" s="71"/>
      <c r="E266" s="71"/>
      <c r="F266" s="71"/>
      <c r="G266" s="71"/>
      <c r="H266" s="69"/>
      <c r="I266" s="93"/>
      <c r="J266" s="102"/>
    </row>
    <row r="267" spans="1:10" s="237" customFormat="1" ht="19.5" customHeight="1" x14ac:dyDescent="0.25">
      <c r="A267" s="70"/>
      <c r="B267" s="71"/>
      <c r="C267" s="71"/>
      <c r="D267" s="71"/>
      <c r="E267" s="71"/>
      <c r="F267" s="71"/>
      <c r="G267" s="71"/>
      <c r="H267" s="69"/>
      <c r="I267" s="92"/>
      <c r="J267" s="101"/>
    </row>
    <row r="268" spans="1:10" s="237" customFormat="1" ht="19.5" customHeight="1" x14ac:dyDescent="0.25">
      <c r="A268" s="70"/>
      <c r="B268" s="71"/>
      <c r="C268" s="71"/>
      <c r="D268" s="71"/>
      <c r="E268" s="71"/>
      <c r="F268" s="71"/>
      <c r="G268" s="71"/>
      <c r="H268" s="69"/>
      <c r="I268" s="93"/>
      <c r="J268" s="102"/>
    </row>
    <row r="269" spans="1:10" s="237" customFormat="1" ht="19.5" customHeight="1" x14ac:dyDescent="0.25">
      <c r="A269" s="70"/>
      <c r="B269" s="71"/>
      <c r="C269" s="71"/>
      <c r="D269" s="71"/>
      <c r="E269" s="71"/>
      <c r="F269" s="71"/>
      <c r="G269" s="71"/>
      <c r="H269" s="69"/>
      <c r="I269" s="92"/>
      <c r="J269" s="101"/>
    </row>
    <row r="270" spans="1:10" s="237" customFormat="1" ht="19.5" customHeight="1" x14ac:dyDescent="0.25">
      <c r="A270" s="70"/>
      <c r="B270" s="71"/>
      <c r="C270" s="71"/>
      <c r="D270" s="71"/>
      <c r="E270" s="71"/>
      <c r="F270" s="71"/>
      <c r="G270" s="71"/>
      <c r="H270" s="69"/>
      <c r="I270" s="93"/>
      <c r="J270" s="102"/>
    </row>
    <row r="271" spans="1:10" s="237" customFormat="1" ht="19.5" customHeight="1" x14ac:dyDescent="0.25">
      <c r="A271" s="70"/>
      <c r="B271" s="71"/>
      <c r="C271" s="71"/>
      <c r="D271" s="71"/>
      <c r="E271" s="71"/>
      <c r="F271" s="71"/>
      <c r="G271" s="71"/>
      <c r="H271" s="69"/>
      <c r="I271" s="92"/>
      <c r="J271" s="101"/>
    </row>
    <row r="272" spans="1:10" s="237" customFormat="1" ht="19.5" customHeight="1" x14ac:dyDescent="0.25">
      <c r="A272" s="70"/>
      <c r="B272" s="71"/>
      <c r="C272" s="71"/>
      <c r="D272" s="71"/>
      <c r="E272" s="71"/>
      <c r="F272" s="71"/>
      <c r="G272" s="71"/>
      <c r="H272" s="69"/>
      <c r="I272" s="93"/>
      <c r="J272" s="102"/>
    </row>
    <row r="273" spans="1:10" s="237" customFormat="1" ht="19.5" customHeight="1" x14ac:dyDescent="0.25">
      <c r="A273" s="70"/>
      <c r="B273" s="71"/>
      <c r="C273" s="71"/>
      <c r="D273" s="71"/>
      <c r="E273" s="71"/>
      <c r="F273" s="71"/>
      <c r="G273" s="71"/>
      <c r="H273" s="69"/>
      <c r="I273" s="92"/>
      <c r="J273" s="101"/>
    </row>
    <row r="274" spans="1:10" s="237" customFormat="1" ht="19.5" customHeight="1" x14ac:dyDescent="0.25">
      <c r="A274" s="70"/>
      <c r="B274" s="71"/>
      <c r="C274" s="71"/>
      <c r="D274" s="71"/>
      <c r="E274" s="71"/>
      <c r="F274" s="71"/>
      <c r="G274" s="71"/>
      <c r="H274" s="69"/>
      <c r="I274" s="93"/>
      <c r="J274" s="102"/>
    </row>
    <row r="275" spans="1:10" s="237" customFormat="1" ht="19.5" customHeight="1" x14ac:dyDescent="0.25">
      <c r="A275" s="70"/>
      <c r="B275" s="71"/>
      <c r="C275" s="71"/>
      <c r="D275" s="71"/>
      <c r="E275" s="71"/>
      <c r="F275" s="71"/>
      <c r="G275" s="71"/>
      <c r="H275" s="69"/>
      <c r="I275" s="92"/>
      <c r="J275" s="101"/>
    </row>
    <row r="276" spans="1:10" s="237" customFormat="1" ht="19.5" customHeight="1" x14ac:dyDescent="0.25">
      <c r="A276" s="70"/>
      <c r="B276" s="71"/>
      <c r="C276" s="71"/>
      <c r="D276" s="71"/>
      <c r="E276" s="71"/>
      <c r="F276" s="71"/>
      <c r="G276" s="71"/>
      <c r="H276" s="69"/>
      <c r="I276" s="93"/>
      <c r="J276" s="102"/>
    </row>
    <row r="277" spans="1:10" s="237" customFormat="1" ht="19.5" customHeight="1" x14ac:dyDescent="0.25">
      <c r="A277" s="70"/>
      <c r="B277" s="71"/>
      <c r="C277" s="71"/>
      <c r="D277" s="71"/>
      <c r="E277" s="71"/>
      <c r="F277" s="71"/>
      <c r="G277" s="71"/>
      <c r="H277" s="69"/>
      <c r="I277" s="92"/>
      <c r="J277" s="101"/>
    </row>
    <row r="278" spans="1:10" s="237" customFormat="1" ht="19.5" customHeight="1" x14ac:dyDescent="0.25">
      <c r="A278" s="70"/>
      <c r="B278" s="71"/>
      <c r="C278" s="71"/>
      <c r="D278" s="71"/>
      <c r="E278" s="71"/>
      <c r="F278" s="71"/>
      <c r="G278" s="71"/>
      <c r="H278" s="69"/>
      <c r="I278" s="93"/>
      <c r="J278" s="102"/>
    </row>
    <row r="279" spans="1:10" s="237" customFormat="1" ht="19.5" customHeight="1" x14ac:dyDescent="0.25">
      <c r="A279" s="70"/>
      <c r="B279" s="71"/>
      <c r="C279" s="71"/>
      <c r="D279" s="71"/>
      <c r="E279" s="71"/>
      <c r="F279" s="71"/>
      <c r="G279" s="71"/>
      <c r="H279" s="69"/>
      <c r="I279" s="92"/>
      <c r="J279" s="101"/>
    </row>
    <row r="280" spans="1:10" s="237" customFormat="1" ht="19.5" customHeight="1" x14ac:dyDescent="0.25">
      <c r="A280" s="70"/>
      <c r="B280" s="71"/>
      <c r="C280" s="71"/>
      <c r="D280" s="71"/>
      <c r="E280" s="71"/>
      <c r="F280" s="71"/>
      <c r="G280" s="71"/>
      <c r="H280" s="69"/>
      <c r="I280" s="93"/>
      <c r="J280" s="102"/>
    </row>
    <row r="281" spans="1:10" s="237" customFormat="1" ht="19.5" customHeight="1" x14ac:dyDescent="0.25">
      <c r="A281" s="70"/>
      <c r="B281" s="71"/>
      <c r="C281" s="71"/>
      <c r="D281" s="71"/>
      <c r="E281" s="71"/>
      <c r="F281" s="71"/>
      <c r="G281" s="71"/>
      <c r="H281" s="69"/>
      <c r="I281" s="92"/>
      <c r="J281" s="101"/>
    </row>
    <row r="282" spans="1:10" s="237" customFormat="1" ht="19.5" customHeight="1" x14ac:dyDescent="0.25">
      <c r="A282" s="70"/>
      <c r="B282" s="71"/>
      <c r="C282" s="71"/>
      <c r="D282" s="71"/>
      <c r="E282" s="71"/>
      <c r="F282" s="71"/>
      <c r="G282" s="71"/>
      <c r="H282" s="69"/>
      <c r="I282" s="93"/>
      <c r="J282" s="102"/>
    </row>
    <row r="283" spans="1:10" s="237" customFormat="1" ht="19.5" customHeight="1" x14ac:dyDescent="0.25">
      <c r="A283" s="70"/>
      <c r="B283" s="71"/>
      <c r="C283" s="71"/>
      <c r="D283" s="71"/>
      <c r="E283" s="71"/>
      <c r="F283" s="71"/>
      <c r="G283" s="71"/>
      <c r="H283" s="69"/>
      <c r="I283" s="92"/>
      <c r="J283" s="101"/>
    </row>
    <row r="284" spans="1:10" s="237" customFormat="1" ht="19.5" customHeight="1" x14ac:dyDescent="0.25">
      <c r="A284" s="70"/>
      <c r="B284" s="71"/>
      <c r="C284" s="71"/>
      <c r="D284" s="71"/>
      <c r="E284" s="71"/>
      <c r="F284" s="71"/>
      <c r="G284" s="71"/>
      <c r="H284" s="69"/>
      <c r="I284" s="93"/>
      <c r="J284" s="102"/>
    </row>
    <row r="285" spans="1:10" s="237" customFormat="1" ht="19.5" customHeight="1" x14ac:dyDescent="0.25">
      <c r="A285" s="70"/>
      <c r="B285" s="71"/>
      <c r="C285" s="71"/>
      <c r="D285" s="71"/>
      <c r="E285" s="71"/>
      <c r="F285" s="71"/>
      <c r="G285" s="71"/>
      <c r="H285" s="69"/>
      <c r="I285" s="92"/>
      <c r="J285" s="101"/>
    </row>
    <row r="286" spans="1:10" s="237" customFormat="1" ht="19.5" customHeight="1" x14ac:dyDescent="0.25">
      <c r="A286" s="70"/>
      <c r="B286" s="72"/>
      <c r="C286" s="71"/>
      <c r="D286" s="71"/>
      <c r="E286" s="71"/>
      <c r="F286" s="71"/>
      <c r="G286" s="71"/>
      <c r="H286" s="69"/>
      <c r="I286" s="93"/>
      <c r="J286" s="102"/>
    </row>
    <row r="287" spans="1:10" s="237" customFormat="1" ht="19.5" customHeight="1" x14ac:dyDescent="0.25">
      <c r="A287" s="70"/>
      <c r="B287" s="71"/>
      <c r="C287" s="71"/>
      <c r="D287" s="71"/>
      <c r="E287" s="71"/>
      <c r="F287" s="71"/>
      <c r="G287" s="71"/>
      <c r="H287" s="69"/>
      <c r="I287" s="92"/>
      <c r="J287" s="101"/>
    </row>
    <row r="288" spans="1:10" s="237" customFormat="1" ht="19.5" customHeight="1" x14ac:dyDescent="0.25">
      <c r="A288" s="70"/>
      <c r="B288" s="71"/>
      <c r="C288" s="71"/>
      <c r="D288" s="71"/>
      <c r="E288" s="71"/>
      <c r="F288" s="71"/>
      <c r="G288" s="71"/>
      <c r="H288" s="69"/>
      <c r="I288" s="93"/>
      <c r="J288" s="102"/>
    </row>
    <row r="289" spans="1:10" s="237" customFormat="1" ht="19.5" customHeight="1" x14ac:dyDescent="0.25">
      <c r="A289" s="70"/>
      <c r="B289" s="71"/>
      <c r="C289" s="71"/>
      <c r="D289" s="71"/>
      <c r="E289" s="71"/>
      <c r="F289" s="71"/>
      <c r="G289" s="71"/>
      <c r="H289" s="69"/>
      <c r="I289" s="92"/>
      <c r="J289" s="101"/>
    </row>
    <row r="290" spans="1:10" s="237" customFormat="1" ht="19.5" customHeight="1" x14ac:dyDescent="0.25">
      <c r="A290" s="70"/>
      <c r="B290" s="71"/>
      <c r="C290" s="71"/>
      <c r="D290" s="71"/>
      <c r="E290" s="71"/>
      <c r="F290" s="71"/>
      <c r="G290" s="71"/>
      <c r="H290" s="69"/>
      <c r="I290" s="93"/>
      <c r="J290" s="102"/>
    </row>
    <row r="291" spans="1:10" s="237" customFormat="1" ht="19.5" customHeight="1" x14ac:dyDescent="0.25">
      <c r="A291" s="70"/>
      <c r="B291" s="71"/>
      <c r="C291" s="71"/>
      <c r="D291" s="71"/>
      <c r="E291" s="71"/>
      <c r="F291" s="71"/>
      <c r="G291" s="71"/>
      <c r="H291" s="69"/>
      <c r="I291" s="92"/>
      <c r="J291" s="101"/>
    </row>
    <row r="292" spans="1:10" s="237" customFormat="1" ht="19.5" customHeight="1" x14ac:dyDescent="0.25">
      <c r="A292" s="70"/>
      <c r="B292" s="71"/>
      <c r="C292" s="71"/>
      <c r="D292" s="71"/>
      <c r="E292" s="71"/>
      <c r="F292" s="71"/>
      <c r="G292" s="71"/>
      <c r="H292" s="69"/>
      <c r="I292" s="93"/>
      <c r="J292" s="102"/>
    </row>
    <row r="293" spans="1:10" s="237" customFormat="1" ht="19.5" customHeight="1" x14ac:dyDescent="0.25">
      <c r="A293" s="70"/>
      <c r="B293" s="71"/>
      <c r="C293" s="71"/>
      <c r="D293" s="71"/>
      <c r="E293" s="71"/>
      <c r="F293" s="71"/>
      <c r="G293" s="71"/>
      <c r="H293" s="69"/>
      <c r="I293" s="92"/>
      <c r="J293" s="101"/>
    </row>
    <row r="294" spans="1:10" s="237" customFormat="1" ht="19.5" customHeight="1" x14ac:dyDescent="0.25">
      <c r="A294" s="70"/>
      <c r="B294" s="71"/>
      <c r="C294" s="71"/>
      <c r="D294" s="71"/>
      <c r="E294" s="71"/>
      <c r="F294" s="71"/>
      <c r="G294" s="71"/>
      <c r="H294" s="69"/>
      <c r="I294" s="93"/>
      <c r="J294" s="102"/>
    </row>
    <row r="295" spans="1:10" s="237" customFormat="1" ht="19.5" customHeight="1" x14ac:dyDescent="0.25">
      <c r="A295" s="70"/>
      <c r="B295" s="71"/>
      <c r="C295" s="71"/>
      <c r="D295" s="71"/>
      <c r="E295" s="71"/>
      <c r="F295" s="71"/>
      <c r="G295" s="71"/>
      <c r="H295" s="69"/>
      <c r="I295" s="92"/>
      <c r="J295" s="101"/>
    </row>
    <row r="296" spans="1:10" s="237" customFormat="1" ht="19.5" customHeight="1" x14ac:dyDescent="0.25">
      <c r="A296" s="70"/>
      <c r="B296" s="71"/>
      <c r="C296" s="71"/>
      <c r="D296" s="71"/>
      <c r="E296" s="71"/>
      <c r="F296" s="71"/>
      <c r="G296" s="71"/>
      <c r="H296" s="69"/>
      <c r="I296" s="93"/>
      <c r="J296" s="102"/>
    </row>
    <row r="297" spans="1:10" s="237" customFormat="1" ht="19.5" customHeight="1" x14ac:dyDescent="0.25">
      <c r="A297" s="70"/>
      <c r="B297" s="71"/>
      <c r="C297" s="71"/>
      <c r="D297" s="71"/>
      <c r="E297" s="71"/>
      <c r="F297" s="71"/>
      <c r="G297" s="71"/>
      <c r="H297" s="69"/>
      <c r="I297" s="92"/>
      <c r="J297" s="101"/>
    </row>
    <row r="298" spans="1:10" s="237" customFormat="1" ht="19.5" customHeight="1" x14ac:dyDescent="0.25">
      <c r="A298" s="70"/>
      <c r="B298" s="71"/>
      <c r="C298" s="71"/>
      <c r="D298" s="71"/>
      <c r="E298" s="71"/>
      <c r="F298" s="71"/>
      <c r="G298" s="71"/>
      <c r="H298" s="69"/>
      <c r="I298" s="93"/>
      <c r="J298" s="102"/>
    </row>
    <row r="299" spans="1:10" s="237" customFormat="1" ht="19.5" customHeight="1" x14ac:dyDescent="0.25">
      <c r="A299" s="70"/>
      <c r="B299" s="71"/>
      <c r="C299" s="71"/>
      <c r="D299" s="71"/>
      <c r="E299" s="71"/>
      <c r="F299" s="71"/>
      <c r="G299" s="71"/>
      <c r="H299" s="69"/>
      <c r="I299" s="92"/>
      <c r="J299" s="101"/>
    </row>
    <row r="300" spans="1:10" s="237" customFormat="1" ht="19.5" customHeight="1" x14ac:dyDescent="0.25">
      <c r="A300" s="70"/>
      <c r="B300" s="71"/>
      <c r="C300" s="71"/>
      <c r="D300" s="71"/>
      <c r="E300" s="71"/>
      <c r="F300" s="71"/>
      <c r="G300" s="71"/>
      <c r="H300" s="69"/>
      <c r="I300" s="93"/>
      <c r="J300" s="102"/>
    </row>
    <row r="301" spans="1:10" s="237" customFormat="1" ht="19.5" customHeight="1" x14ac:dyDescent="0.25">
      <c r="A301" s="70"/>
      <c r="B301" s="71"/>
      <c r="C301" s="71"/>
      <c r="D301" s="71"/>
      <c r="E301" s="71"/>
      <c r="F301" s="71"/>
      <c r="G301" s="71"/>
      <c r="H301" s="69"/>
      <c r="I301" s="92"/>
      <c r="J301" s="101"/>
    </row>
    <row r="302" spans="1:10" s="237" customFormat="1" ht="19.5" customHeight="1" x14ac:dyDescent="0.25">
      <c r="A302" s="70"/>
      <c r="B302" s="71"/>
      <c r="C302" s="71"/>
      <c r="D302" s="71"/>
      <c r="E302" s="71"/>
      <c r="F302" s="71"/>
      <c r="G302" s="71"/>
      <c r="H302" s="69"/>
      <c r="I302" s="93"/>
      <c r="J302" s="102"/>
    </row>
    <row r="303" spans="1:10" s="237" customFormat="1" ht="19.5" customHeight="1" x14ac:dyDescent="0.25">
      <c r="A303" s="70"/>
      <c r="B303" s="71"/>
      <c r="C303" s="71"/>
      <c r="D303" s="71"/>
      <c r="E303" s="71"/>
      <c r="F303" s="71"/>
      <c r="G303" s="71"/>
      <c r="H303" s="69"/>
      <c r="I303" s="92"/>
      <c r="J303" s="101"/>
    </row>
    <row r="304" spans="1:10" s="237" customFormat="1" ht="19.5" customHeight="1" x14ac:dyDescent="0.25">
      <c r="A304" s="70"/>
      <c r="B304" s="71"/>
      <c r="C304" s="71"/>
      <c r="D304" s="71"/>
      <c r="E304" s="71"/>
      <c r="F304" s="71"/>
      <c r="G304" s="71"/>
      <c r="H304" s="69"/>
      <c r="I304" s="93"/>
      <c r="J304" s="102"/>
    </row>
    <row r="305" spans="1:10" s="237" customFormat="1" ht="19.5" customHeight="1" x14ac:dyDescent="0.25">
      <c r="A305" s="70"/>
      <c r="B305" s="71"/>
      <c r="C305" s="71"/>
      <c r="D305" s="71"/>
      <c r="E305" s="71"/>
      <c r="F305" s="71"/>
      <c r="G305" s="71"/>
      <c r="H305" s="69"/>
      <c r="I305" s="92"/>
      <c r="J305" s="101"/>
    </row>
    <row r="306" spans="1:10" s="237" customFormat="1" ht="19.5" customHeight="1" x14ac:dyDescent="0.25">
      <c r="A306" s="70"/>
      <c r="B306" s="71"/>
      <c r="C306" s="71"/>
      <c r="D306" s="71"/>
      <c r="E306" s="71"/>
      <c r="F306" s="71"/>
      <c r="G306" s="71"/>
      <c r="H306" s="69"/>
      <c r="I306" s="93"/>
      <c r="J306" s="102"/>
    </row>
    <row r="307" spans="1:10" s="237" customFormat="1" ht="19.5" customHeight="1" x14ac:dyDescent="0.25">
      <c r="A307" s="70"/>
      <c r="B307" s="71"/>
      <c r="C307" s="71"/>
      <c r="D307" s="71"/>
      <c r="E307" s="71"/>
      <c r="F307" s="71"/>
      <c r="G307" s="71"/>
      <c r="H307" s="69"/>
      <c r="I307" s="92"/>
      <c r="J307" s="101"/>
    </row>
    <row r="308" spans="1:10" s="237" customFormat="1" ht="19.5" customHeight="1" x14ac:dyDescent="0.25">
      <c r="A308" s="70"/>
      <c r="B308" s="71"/>
      <c r="C308" s="71"/>
      <c r="D308" s="71"/>
      <c r="E308" s="71"/>
      <c r="F308" s="71"/>
      <c r="G308" s="71"/>
      <c r="H308" s="69"/>
      <c r="I308" s="93"/>
      <c r="J308" s="102"/>
    </row>
    <row r="309" spans="1:10" s="237" customFormat="1" ht="19.5" customHeight="1" x14ac:dyDescent="0.25">
      <c r="A309" s="70"/>
      <c r="B309" s="71"/>
      <c r="C309" s="71"/>
      <c r="D309" s="71"/>
      <c r="E309" s="71"/>
      <c r="F309" s="71"/>
      <c r="G309" s="71"/>
      <c r="H309" s="69"/>
      <c r="I309" s="92"/>
      <c r="J309" s="101"/>
    </row>
    <row r="310" spans="1:10" s="237" customFormat="1" ht="19.5" customHeight="1" x14ac:dyDescent="0.25">
      <c r="A310" s="70"/>
      <c r="B310" s="71"/>
      <c r="C310" s="71"/>
      <c r="D310" s="71"/>
      <c r="E310" s="71"/>
      <c r="F310" s="71"/>
      <c r="G310" s="71"/>
      <c r="H310" s="69"/>
      <c r="I310" s="93"/>
      <c r="J310" s="102"/>
    </row>
    <row r="311" spans="1:10" s="237" customFormat="1" ht="19.5" customHeight="1" x14ac:dyDescent="0.25">
      <c r="A311" s="70"/>
      <c r="B311" s="72"/>
      <c r="C311" s="71"/>
      <c r="D311" s="71"/>
      <c r="E311" s="71"/>
      <c r="F311" s="71"/>
      <c r="G311" s="71"/>
      <c r="H311" s="69"/>
      <c r="I311" s="92"/>
      <c r="J311" s="101"/>
    </row>
    <row r="312" spans="1:10" s="237" customFormat="1" ht="19.5" customHeight="1" x14ac:dyDescent="0.25">
      <c r="A312" s="70"/>
      <c r="B312" s="71"/>
      <c r="C312" s="71"/>
      <c r="D312" s="71"/>
      <c r="E312" s="71"/>
      <c r="F312" s="71"/>
      <c r="G312" s="71"/>
      <c r="H312" s="69"/>
      <c r="I312" s="93"/>
      <c r="J312" s="102"/>
    </row>
    <row r="313" spans="1:10" s="237" customFormat="1" ht="19.5" customHeight="1" x14ac:dyDescent="0.25">
      <c r="A313" s="70"/>
      <c r="B313" s="71"/>
      <c r="C313" s="71"/>
      <c r="D313" s="71"/>
      <c r="E313" s="71"/>
      <c r="F313" s="71"/>
      <c r="G313" s="71"/>
      <c r="H313" s="69"/>
      <c r="I313" s="92"/>
      <c r="J313" s="101"/>
    </row>
    <row r="314" spans="1:10" s="237" customFormat="1" ht="19.5" customHeight="1" x14ac:dyDescent="0.25">
      <c r="A314" s="70"/>
      <c r="B314" s="71"/>
      <c r="C314" s="71"/>
      <c r="D314" s="71"/>
      <c r="E314" s="71"/>
      <c r="F314" s="71"/>
      <c r="G314" s="71"/>
      <c r="H314" s="69"/>
      <c r="I314" s="93"/>
      <c r="J314" s="102"/>
    </row>
    <row r="315" spans="1:10" s="237" customFormat="1" ht="19.5" customHeight="1" x14ac:dyDescent="0.25">
      <c r="A315" s="70"/>
      <c r="B315" s="71"/>
      <c r="C315" s="71"/>
      <c r="D315" s="71"/>
      <c r="E315" s="71"/>
      <c r="F315" s="71"/>
      <c r="G315" s="71"/>
      <c r="H315" s="69"/>
      <c r="I315" s="92"/>
      <c r="J315" s="101"/>
    </row>
    <row r="316" spans="1:10" s="237" customFormat="1" ht="19.5" customHeight="1" x14ac:dyDescent="0.25">
      <c r="A316" s="70"/>
      <c r="B316" s="71"/>
      <c r="C316" s="71"/>
      <c r="D316" s="71"/>
      <c r="E316" s="71"/>
      <c r="F316" s="71"/>
      <c r="G316" s="71"/>
      <c r="H316" s="69"/>
      <c r="I316" s="93"/>
      <c r="J316" s="102"/>
    </row>
    <row r="317" spans="1:10" s="237" customFormat="1" ht="19.5" customHeight="1" x14ac:dyDescent="0.25">
      <c r="A317" s="70"/>
      <c r="B317" s="71"/>
      <c r="C317" s="71"/>
      <c r="D317" s="71"/>
      <c r="E317" s="71"/>
      <c r="F317" s="71"/>
      <c r="G317" s="71"/>
      <c r="H317" s="69"/>
      <c r="I317" s="92"/>
      <c r="J317" s="101"/>
    </row>
    <row r="318" spans="1:10" s="237" customFormat="1" ht="19.5" customHeight="1" x14ac:dyDescent="0.25">
      <c r="A318" s="70"/>
      <c r="B318" s="71"/>
      <c r="C318" s="71"/>
      <c r="D318" s="71"/>
      <c r="E318" s="71"/>
      <c r="F318" s="71"/>
      <c r="G318" s="71"/>
      <c r="H318" s="69"/>
      <c r="I318" s="93"/>
      <c r="J318" s="102"/>
    </row>
    <row r="319" spans="1:10" s="237" customFormat="1" ht="19.5" customHeight="1" x14ac:dyDescent="0.25">
      <c r="A319" s="70"/>
      <c r="B319" s="71"/>
      <c r="C319" s="71"/>
      <c r="D319" s="71"/>
      <c r="E319" s="71"/>
      <c r="F319" s="71"/>
      <c r="G319" s="71"/>
      <c r="H319" s="69"/>
      <c r="I319" s="92"/>
      <c r="J319" s="101"/>
    </row>
    <row r="320" spans="1:10" s="237" customFormat="1" ht="19.5" customHeight="1" x14ac:dyDescent="0.25">
      <c r="A320" s="70"/>
      <c r="B320" s="71"/>
      <c r="C320" s="71"/>
      <c r="D320" s="71"/>
      <c r="E320" s="71"/>
      <c r="F320" s="71"/>
      <c r="G320" s="71"/>
      <c r="H320" s="69"/>
      <c r="I320" s="93"/>
      <c r="J320" s="102"/>
    </row>
    <row r="321" spans="1:10" s="237" customFormat="1" ht="19.5" customHeight="1" x14ac:dyDescent="0.25">
      <c r="A321" s="70"/>
      <c r="B321" s="71"/>
      <c r="C321" s="71"/>
      <c r="D321" s="71"/>
      <c r="E321" s="71"/>
      <c r="F321" s="71"/>
      <c r="G321" s="71"/>
      <c r="H321" s="69"/>
      <c r="I321" s="92"/>
      <c r="J321" s="101"/>
    </row>
    <row r="322" spans="1:10" s="237" customFormat="1" ht="19.5" customHeight="1" x14ac:dyDescent="0.25">
      <c r="A322" s="70"/>
      <c r="B322" s="71"/>
      <c r="C322" s="71"/>
      <c r="D322" s="71"/>
      <c r="E322" s="71"/>
      <c r="F322" s="71"/>
      <c r="G322" s="71"/>
      <c r="H322" s="69"/>
      <c r="I322" s="93"/>
      <c r="J322" s="102"/>
    </row>
    <row r="323" spans="1:10" s="237" customFormat="1" ht="19.5" customHeight="1" x14ac:dyDescent="0.25">
      <c r="A323" s="70"/>
      <c r="B323" s="71"/>
      <c r="C323" s="71"/>
      <c r="D323" s="71"/>
      <c r="E323" s="71"/>
      <c r="F323" s="71"/>
      <c r="G323" s="71"/>
      <c r="H323" s="69"/>
      <c r="I323" s="92"/>
      <c r="J323" s="101"/>
    </row>
    <row r="324" spans="1:10" s="237" customFormat="1" ht="19.5" customHeight="1" x14ac:dyDescent="0.25">
      <c r="A324" s="70"/>
      <c r="B324" s="71"/>
      <c r="C324" s="71"/>
      <c r="D324" s="71"/>
      <c r="E324" s="71"/>
      <c r="F324" s="71"/>
      <c r="G324" s="71"/>
      <c r="H324" s="69"/>
      <c r="I324" s="93"/>
      <c r="J324" s="102"/>
    </row>
    <row r="325" spans="1:10" s="237" customFormat="1" ht="19.5" customHeight="1" x14ac:dyDescent="0.25">
      <c r="A325" s="70"/>
      <c r="B325" s="71"/>
      <c r="C325" s="71"/>
      <c r="D325" s="71"/>
      <c r="E325" s="71"/>
      <c r="F325" s="71"/>
      <c r="G325" s="71"/>
      <c r="H325" s="69"/>
      <c r="I325" s="92"/>
      <c r="J325" s="101"/>
    </row>
    <row r="326" spans="1:10" s="237" customFormat="1" ht="19.5" customHeight="1" x14ac:dyDescent="0.25">
      <c r="A326" s="70"/>
      <c r="B326" s="71"/>
      <c r="C326" s="71"/>
      <c r="D326" s="71"/>
      <c r="E326" s="71"/>
      <c r="F326" s="71"/>
      <c r="G326" s="71"/>
      <c r="H326" s="69"/>
      <c r="I326" s="93"/>
      <c r="J326" s="102"/>
    </row>
    <row r="327" spans="1:10" s="237" customFormat="1" ht="19.5" customHeight="1" x14ac:dyDescent="0.25">
      <c r="A327" s="70"/>
      <c r="B327" s="71"/>
      <c r="C327" s="71"/>
      <c r="D327" s="71"/>
      <c r="E327" s="71"/>
      <c r="F327" s="71"/>
      <c r="G327" s="71"/>
      <c r="H327" s="69"/>
      <c r="I327" s="92"/>
      <c r="J327" s="101"/>
    </row>
    <row r="328" spans="1:10" s="237" customFormat="1" ht="19.5" customHeight="1" x14ac:dyDescent="0.25">
      <c r="A328" s="70"/>
      <c r="B328" s="71"/>
      <c r="C328" s="71"/>
      <c r="D328" s="71"/>
      <c r="E328" s="71"/>
      <c r="F328" s="71"/>
      <c r="G328" s="71"/>
      <c r="H328" s="69"/>
      <c r="I328" s="93"/>
      <c r="J328" s="102"/>
    </row>
    <row r="329" spans="1:10" s="237" customFormat="1" ht="19.5" customHeight="1" x14ac:dyDescent="0.25">
      <c r="A329" s="70"/>
      <c r="B329" s="71"/>
      <c r="C329" s="71"/>
      <c r="D329" s="71"/>
      <c r="E329" s="71"/>
      <c r="F329" s="71"/>
      <c r="G329" s="71"/>
      <c r="H329" s="69"/>
      <c r="I329" s="92"/>
      <c r="J329" s="101"/>
    </row>
    <row r="330" spans="1:10" s="237" customFormat="1" ht="19.5" customHeight="1" x14ac:dyDescent="0.25">
      <c r="A330" s="70"/>
      <c r="B330" s="71"/>
      <c r="C330" s="71"/>
      <c r="D330" s="71"/>
      <c r="E330" s="71"/>
      <c r="F330" s="71"/>
      <c r="G330" s="71"/>
      <c r="H330" s="69"/>
      <c r="I330" s="93"/>
      <c r="J330" s="102"/>
    </row>
    <row r="331" spans="1:10" s="237" customFormat="1" ht="19.5" customHeight="1" x14ac:dyDescent="0.25">
      <c r="A331" s="70"/>
      <c r="B331" s="71"/>
      <c r="C331" s="71"/>
      <c r="D331" s="71"/>
      <c r="E331" s="71"/>
      <c r="F331" s="71"/>
      <c r="G331" s="71"/>
      <c r="H331" s="69"/>
      <c r="I331" s="92"/>
      <c r="J331" s="101"/>
    </row>
    <row r="332" spans="1:10" s="237" customFormat="1" ht="19.5" customHeight="1" x14ac:dyDescent="0.25">
      <c r="A332" s="70"/>
      <c r="B332" s="71"/>
      <c r="C332" s="71"/>
      <c r="D332" s="71"/>
      <c r="E332" s="71"/>
      <c r="F332" s="71"/>
      <c r="G332" s="71"/>
      <c r="H332" s="69"/>
      <c r="I332" s="93"/>
      <c r="J332" s="102"/>
    </row>
    <row r="333" spans="1:10" s="237" customFormat="1" ht="19.5" customHeight="1" x14ac:dyDescent="0.25">
      <c r="A333" s="70"/>
      <c r="B333" s="71"/>
      <c r="C333" s="71"/>
      <c r="D333" s="71"/>
      <c r="E333" s="71"/>
      <c r="F333" s="71"/>
      <c r="G333" s="71"/>
      <c r="H333" s="69"/>
      <c r="I333" s="92"/>
      <c r="J333" s="101"/>
    </row>
    <row r="334" spans="1:10" s="237" customFormat="1" ht="19.5" customHeight="1" x14ac:dyDescent="0.25">
      <c r="A334" s="70"/>
      <c r="B334" s="71"/>
      <c r="C334" s="71"/>
      <c r="D334" s="71"/>
      <c r="E334" s="71"/>
      <c r="F334" s="71"/>
      <c r="G334" s="71"/>
      <c r="H334" s="69"/>
      <c r="I334" s="93"/>
      <c r="J334" s="102"/>
    </row>
    <row r="335" spans="1:10" s="237" customFormat="1" ht="19.5" customHeight="1" x14ac:dyDescent="0.25">
      <c r="A335" s="70"/>
      <c r="B335" s="71"/>
      <c r="C335" s="71"/>
      <c r="D335" s="71"/>
      <c r="E335" s="71"/>
      <c r="F335" s="71"/>
      <c r="G335" s="71"/>
      <c r="H335" s="69"/>
      <c r="I335" s="92"/>
      <c r="J335" s="101"/>
    </row>
    <row r="336" spans="1:10" s="237" customFormat="1" ht="19.5" customHeight="1" x14ac:dyDescent="0.25">
      <c r="A336" s="70"/>
      <c r="B336" s="72"/>
      <c r="C336" s="71"/>
      <c r="D336" s="71"/>
      <c r="E336" s="71"/>
      <c r="F336" s="71"/>
      <c r="G336" s="71"/>
      <c r="H336" s="69"/>
      <c r="I336" s="93"/>
      <c r="J336" s="102"/>
    </row>
    <row r="337" spans="1:10" s="237" customFormat="1" ht="19.5" customHeight="1" x14ac:dyDescent="0.25">
      <c r="A337" s="70"/>
      <c r="B337" s="71"/>
      <c r="C337" s="71"/>
      <c r="D337" s="71"/>
      <c r="E337" s="71"/>
      <c r="F337" s="71"/>
      <c r="G337" s="71"/>
      <c r="H337" s="69"/>
      <c r="I337" s="92"/>
      <c r="J337" s="101"/>
    </row>
    <row r="338" spans="1:10" s="237" customFormat="1" ht="19.5" customHeight="1" x14ac:dyDescent="0.25">
      <c r="A338" s="70"/>
      <c r="B338" s="71"/>
      <c r="C338" s="71"/>
      <c r="D338" s="71"/>
      <c r="E338" s="71"/>
      <c r="F338" s="71"/>
      <c r="G338" s="71"/>
      <c r="H338" s="69"/>
      <c r="I338" s="93"/>
      <c r="J338" s="102"/>
    </row>
    <row r="339" spans="1:10" s="237" customFormat="1" ht="19.5" customHeight="1" x14ac:dyDescent="0.25">
      <c r="A339" s="70"/>
      <c r="B339" s="71"/>
      <c r="C339" s="71"/>
      <c r="D339" s="71"/>
      <c r="E339" s="71"/>
      <c r="F339" s="71"/>
      <c r="G339" s="71"/>
      <c r="H339" s="69"/>
      <c r="I339" s="92"/>
      <c r="J339" s="101"/>
    </row>
    <row r="340" spans="1:10" s="237" customFormat="1" ht="19.5" customHeight="1" x14ac:dyDescent="0.25">
      <c r="A340" s="70"/>
      <c r="B340" s="71"/>
      <c r="C340" s="71"/>
      <c r="D340" s="71"/>
      <c r="E340" s="71"/>
      <c r="F340" s="71"/>
      <c r="G340" s="71"/>
      <c r="H340" s="69"/>
      <c r="I340" s="93"/>
      <c r="J340" s="102"/>
    </row>
    <row r="341" spans="1:10" s="237" customFormat="1" ht="19.5" customHeight="1" x14ac:dyDescent="0.25">
      <c r="A341" s="70"/>
      <c r="B341" s="71"/>
      <c r="C341" s="71"/>
      <c r="D341" s="71"/>
      <c r="E341" s="71"/>
      <c r="F341" s="71"/>
      <c r="G341" s="71"/>
      <c r="H341" s="69"/>
      <c r="I341" s="92"/>
      <c r="J341" s="101"/>
    </row>
    <row r="342" spans="1:10" s="237" customFormat="1" ht="19.5" customHeight="1" x14ac:dyDescent="0.25">
      <c r="A342" s="70"/>
      <c r="B342" s="71"/>
      <c r="C342" s="71"/>
      <c r="D342" s="71"/>
      <c r="E342" s="71"/>
      <c r="F342" s="71"/>
      <c r="G342" s="71"/>
      <c r="H342" s="69"/>
      <c r="I342" s="93"/>
      <c r="J342" s="102"/>
    </row>
    <row r="343" spans="1:10" s="237" customFormat="1" ht="19.5" customHeight="1" x14ac:dyDescent="0.25">
      <c r="A343" s="70"/>
      <c r="B343" s="71"/>
      <c r="C343" s="71"/>
      <c r="D343" s="71"/>
      <c r="E343" s="71"/>
      <c r="F343" s="71"/>
      <c r="G343" s="71"/>
      <c r="H343" s="69"/>
      <c r="I343" s="92"/>
      <c r="J343" s="101"/>
    </row>
    <row r="344" spans="1:10" s="237" customFormat="1" ht="19.5" customHeight="1" x14ac:dyDescent="0.25">
      <c r="A344" s="70"/>
      <c r="B344" s="71"/>
      <c r="C344" s="71"/>
      <c r="D344" s="71"/>
      <c r="E344" s="71"/>
      <c r="F344" s="71"/>
      <c r="G344" s="71"/>
      <c r="H344" s="69"/>
      <c r="I344" s="93"/>
      <c r="J344" s="102"/>
    </row>
    <row r="345" spans="1:10" s="237" customFormat="1" ht="19.5" customHeight="1" x14ac:dyDescent="0.25">
      <c r="A345" s="70"/>
      <c r="B345" s="71"/>
      <c r="C345" s="71"/>
      <c r="D345" s="71"/>
      <c r="E345" s="71"/>
      <c r="F345" s="71"/>
      <c r="G345" s="71"/>
      <c r="H345" s="69"/>
      <c r="I345" s="92"/>
      <c r="J345" s="101"/>
    </row>
    <row r="346" spans="1:10" s="237" customFormat="1" ht="19.5" customHeight="1" x14ac:dyDescent="0.25">
      <c r="A346" s="70"/>
      <c r="B346" s="71"/>
      <c r="C346" s="71"/>
      <c r="D346" s="71"/>
      <c r="E346" s="71"/>
      <c r="F346" s="71"/>
      <c r="G346" s="71"/>
      <c r="H346" s="69"/>
      <c r="I346" s="93"/>
      <c r="J346" s="102"/>
    </row>
    <row r="347" spans="1:10" s="237" customFormat="1" ht="19.5" customHeight="1" x14ac:dyDescent="0.25">
      <c r="A347" s="70"/>
      <c r="B347" s="71"/>
      <c r="C347" s="71"/>
      <c r="D347" s="71"/>
      <c r="E347" s="71"/>
      <c r="F347" s="71"/>
      <c r="G347" s="71"/>
      <c r="H347" s="69"/>
      <c r="I347" s="92"/>
      <c r="J347" s="101"/>
    </row>
    <row r="348" spans="1:10" s="237" customFormat="1" ht="19.5" customHeight="1" x14ac:dyDescent="0.25">
      <c r="A348" s="70"/>
      <c r="B348" s="71"/>
      <c r="C348" s="71"/>
      <c r="D348" s="71"/>
      <c r="E348" s="71"/>
      <c r="F348" s="71"/>
      <c r="G348" s="71"/>
      <c r="H348" s="69"/>
      <c r="I348" s="93"/>
      <c r="J348" s="102"/>
    </row>
    <row r="349" spans="1:10" s="237" customFormat="1" ht="19.5" customHeight="1" x14ac:dyDescent="0.25">
      <c r="A349" s="70"/>
      <c r="B349" s="71"/>
      <c r="C349" s="71"/>
      <c r="D349" s="71"/>
      <c r="E349" s="71"/>
      <c r="F349" s="71"/>
      <c r="G349" s="71"/>
      <c r="H349" s="69"/>
      <c r="I349" s="92"/>
      <c r="J349" s="101"/>
    </row>
    <row r="350" spans="1:10" s="237" customFormat="1" ht="19.5" customHeight="1" x14ac:dyDescent="0.25">
      <c r="A350" s="70"/>
      <c r="B350" s="71"/>
      <c r="C350" s="71"/>
      <c r="D350" s="71"/>
      <c r="E350" s="71"/>
      <c r="F350" s="71"/>
      <c r="G350" s="71"/>
      <c r="H350" s="69"/>
      <c r="I350" s="93"/>
      <c r="J350" s="102"/>
    </row>
    <row r="351" spans="1:10" s="237" customFormat="1" ht="19.5" customHeight="1" x14ac:dyDescent="0.25">
      <c r="A351" s="70"/>
      <c r="B351" s="71"/>
      <c r="C351" s="71"/>
      <c r="D351" s="71"/>
      <c r="E351" s="71"/>
      <c r="F351" s="71"/>
      <c r="G351" s="71"/>
      <c r="H351" s="69"/>
      <c r="I351" s="92"/>
      <c r="J351" s="101"/>
    </row>
    <row r="352" spans="1:10" s="237" customFormat="1" ht="19.5" customHeight="1" x14ac:dyDescent="0.25">
      <c r="A352" s="70"/>
      <c r="B352" s="71"/>
      <c r="C352" s="71"/>
      <c r="D352" s="71"/>
      <c r="E352" s="71"/>
      <c r="F352" s="71"/>
      <c r="G352" s="71"/>
      <c r="H352" s="69"/>
      <c r="I352" s="93"/>
      <c r="J352" s="102"/>
    </row>
    <row r="353" spans="1:10" s="237" customFormat="1" ht="19.5" customHeight="1" x14ac:dyDescent="0.25">
      <c r="A353" s="70"/>
      <c r="B353" s="71"/>
      <c r="C353" s="71"/>
      <c r="D353" s="71"/>
      <c r="E353" s="71"/>
      <c r="F353" s="71"/>
      <c r="G353" s="71"/>
      <c r="H353" s="69"/>
      <c r="I353" s="92"/>
      <c r="J353" s="101"/>
    </row>
    <row r="354" spans="1:10" s="237" customFormat="1" ht="19.5" customHeight="1" x14ac:dyDescent="0.25">
      <c r="A354" s="70"/>
      <c r="B354" s="71"/>
      <c r="C354" s="71"/>
      <c r="D354" s="71"/>
      <c r="E354" s="71"/>
      <c r="F354" s="71"/>
      <c r="G354" s="71"/>
      <c r="H354" s="69"/>
      <c r="I354" s="93"/>
      <c r="J354" s="102"/>
    </row>
    <row r="355" spans="1:10" s="237" customFormat="1" ht="19.5" customHeight="1" x14ac:dyDescent="0.25">
      <c r="A355" s="70"/>
      <c r="B355" s="71"/>
      <c r="C355" s="71"/>
      <c r="D355" s="71"/>
      <c r="E355" s="71"/>
      <c r="F355" s="71"/>
      <c r="G355" s="71"/>
      <c r="H355" s="69"/>
      <c r="I355" s="92"/>
      <c r="J355" s="101"/>
    </row>
    <row r="356" spans="1:10" s="237" customFormat="1" ht="19.5" customHeight="1" x14ac:dyDescent="0.25">
      <c r="A356" s="70"/>
      <c r="B356" s="71"/>
      <c r="C356" s="71"/>
      <c r="D356" s="71"/>
      <c r="E356" s="71"/>
      <c r="F356" s="71"/>
      <c r="G356" s="71"/>
      <c r="H356" s="69"/>
      <c r="I356" s="93"/>
      <c r="J356" s="102"/>
    </row>
    <row r="357" spans="1:10" s="237" customFormat="1" ht="19.5" customHeight="1" x14ac:dyDescent="0.25">
      <c r="A357" s="70"/>
      <c r="B357" s="71"/>
      <c r="C357" s="71"/>
      <c r="D357" s="71"/>
      <c r="E357" s="71"/>
      <c r="F357" s="71"/>
      <c r="G357" s="71"/>
      <c r="H357" s="69"/>
      <c r="I357" s="92"/>
      <c r="J357" s="101"/>
    </row>
    <row r="358" spans="1:10" s="237" customFormat="1" ht="19.5" customHeight="1" x14ac:dyDescent="0.25">
      <c r="A358" s="70"/>
      <c r="B358" s="71"/>
      <c r="C358" s="71"/>
      <c r="D358" s="71"/>
      <c r="E358" s="71"/>
      <c r="F358" s="71"/>
      <c r="G358" s="71"/>
      <c r="H358" s="69"/>
      <c r="I358" s="93"/>
      <c r="J358" s="102"/>
    </row>
    <row r="359" spans="1:10" s="237" customFormat="1" ht="19.5" customHeight="1" x14ac:dyDescent="0.25">
      <c r="A359" s="70"/>
      <c r="B359" s="71"/>
      <c r="C359" s="71"/>
      <c r="D359" s="71"/>
      <c r="E359" s="71"/>
      <c r="F359" s="71"/>
      <c r="G359" s="71"/>
      <c r="H359" s="69"/>
      <c r="I359" s="92"/>
      <c r="J359" s="101"/>
    </row>
    <row r="360" spans="1:10" s="237" customFormat="1" ht="19.5" customHeight="1" x14ac:dyDescent="0.25">
      <c r="A360" s="70"/>
      <c r="B360" s="71"/>
      <c r="C360" s="71"/>
      <c r="D360" s="71"/>
      <c r="E360" s="71"/>
      <c r="F360" s="71"/>
      <c r="G360" s="71"/>
      <c r="H360" s="69"/>
      <c r="I360" s="93"/>
      <c r="J360" s="102"/>
    </row>
    <row r="361" spans="1:10" s="237" customFormat="1" ht="19.5" customHeight="1" x14ac:dyDescent="0.25">
      <c r="A361" s="70"/>
      <c r="B361" s="72"/>
      <c r="C361" s="71"/>
      <c r="D361" s="71"/>
      <c r="E361" s="71"/>
      <c r="F361" s="71"/>
      <c r="G361" s="71"/>
      <c r="H361" s="69"/>
      <c r="I361" s="92"/>
      <c r="J361" s="101"/>
    </row>
    <row r="362" spans="1:10" s="237" customFormat="1" ht="19.5" customHeight="1" x14ac:dyDescent="0.25">
      <c r="A362" s="70"/>
      <c r="B362" s="71"/>
      <c r="C362" s="71"/>
      <c r="D362" s="71"/>
      <c r="E362" s="71"/>
      <c r="F362" s="71"/>
      <c r="G362" s="71"/>
      <c r="H362" s="69"/>
      <c r="I362" s="93"/>
      <c r="J362" s="102"/>
    </row>
    <row r="363" spans="1:10" s="237" customFormat="1" ht="19.5" customHeight="1" x14ac:dyDescent="0.25">
      <c r="A363" s="70"/>
      <c r="B363" s="71"/>
      <c r="C363" s="71"/>
      <c r="D363" s="71"/>
      <c r="E363" s="71"/>
      <c r="F363" s="71"/>
      <c r="G363" s="71"/>
      <c r="H363" s="69"/>
      <c r="I363" s="92"/>
      <c r="J363" s="101"/>
    </row>
    <row r="364" spans="1:10" s="237" customFormat="1" ht="19.5" customHeight="1" x14ac:dyDescent="0.25">
      <c r="A364" s="70"/>
      <c r="B364" s="71"/>
      <c r="C364" s="71"/>
      <c r="D364" s="71"/>
      <c r="E364" s="71"/>
      <c r="F364" s="71"/>
      <c r="G364" s="71"/>
      <c r="H364" s="69"/>
      <c r="I364" s="93"/>
      <c r="J364" s="102"/>
    </row>
    <row r="365" spans="1:10" s="237" customFormat="1" ht="19.5" customHeight="1" x14ac:dyDescent="0.25">
      <c r="A365" s="70"/>
      <c r="B365" s="71"/>
      <c r="C365" s="71"/>
      <c r="D365" s="71"/>
      <c r="E365" s="71"/>
      <c r="F365" s="71"/>
      <c r="G365" s="71"/>
      <c r="H365" s="69"/>
      <c r="I365" s="92"/>
      <c r="J365" s="101"/>
    </row>
    <row r="366" spans="1:10" s="237" customFormat="1" ht="19.5" customHeight="1" x14ac:dyDescent="0.25">
      <c r="A366" s="70"/>
      <c r="B366" s="71"/>
      <c r="C366" s="71"/>
      <c r="D366" s="71"/>
      <c r="E366" s="71"/>
      <c r="F366" s="71"/>
      <c r="G366" s="71"/>
      <c r="H366" s="69"/>
      <c r="I366" s="93"/>
      <c r="J366" s="102"/>
    </row>
    <row r="367" spans="1:10" s="237" customFormat="1" ht="19.5" customHeight="1" x14ac:dyDescent="0.25">
      <c r="A367" s="70"/>
      <c r="B367" s="71"/>
      <c r="C367" s="71"/>
      <c r="D367" s="71"/>
      <c r="E367" s="71"/>
      <c r="F367" s="71"/>
      <c r="G367" s="71"/>
      <c r="H367" s="69"/>
      <c r="I367" s="92"/>
      <c r="J367" s="101"/>
    </row>
    <row r="368" spans="1:10" s="237" customFormat="1" ht="19.5" customHeight="1" x14ac:dyDescent="0.25">
      <c r="A368" s="70"/>
      <c r="B368" s="71"/>
      <c r="C368" s="71"/>
      <c r="D368" s="71"/>
      <c r="E368" s="71"/>
      <c r="F368" s="71"/>
      <c r="G368" s="71"/>
      <c r="H368" s="69"/>
      <c r="I368" s="93"/>
      <c r="J368" s="102"/>
    </row>
    <row r="369" spans="1:10" s="237" customFormat="1" ht="19.5" customHeight="1" x14ac:dyDescent="0.25">
      <c r="A369" s="70"/>
      <c r="B369" s="71"/>
      <c r="C369" s="71"/>
      <c r="D369" s="71"/>
      <c r="E369" s="71"/>
      <c r="F369" s="71"/>
      <c r="G369" s="71"/>
      <c r="H369" s="69"/>
      <c r="I369" s="92"/>
      <c r="J369" s="101"/>
    </row>
    <row r="370" spans="1:10" s="237" customFormat="1" ht="19.5" customHeight="1" x14ac:dyDescent="0.25">
      <c r="A370" s="70"/>
      <c r="B370" s="71"/>
      <c r="C370" s="71"/>
      <c r="D370" s="71"/>
      <c r="E370" s="71"/>
      <c r="F370" s="71"/>
      <c r="G370" s="71"/>
      <c r="H370" s="69"/>
      <c r="I370" s="93"/>
      <c r="J370" s="102"/>
    </row>
    <row r="371" spans="1:10" s="237" customFormat="1" ht="19.5" customHeight="1" x14ac:dyDescent="0.25">
      <c r="A371" s="70"/>
      <c r="B371" s="71"/>
      <c r="C371" s="71"/>
      <c r="D371" s="71"/>
      <c r="E371" s="71"/>
      <c r="F371" s="71"/>
      <c r="G371" s="71"/>
      <c r="H371" s="69"/>
      <c r="I371" s="92"/>
      <c r="J371" s="101"/>
    </row>
    <row r="372" spans="1:10" s="237" customFormat="1" ht="19.5" customHeight="1" x14ac:dyDescent="0.25">
      <c r="A372" s="70"/>
      <c r="B372" s="71"/>
      <c r="C372" s="71"/>
      <c r="D372" s="71"/>
      <c r="E372" s="71"/>
      <c r="F372" s="71"/>
      <c r="G372" s="71"/>
      <c r="H372" s="69"/>
      <c r="I372" s="93"/>
      <c r="J372" s="102"/>
    </row>
    <row r="373" spans="1:10" s="237" customFormat="1" ht="19.5" customHeight="1" x14ac:dyDescent="0.25">
      <c r="A373" s="70"/>
      <c r="B373" s="71"/>
      <c r="C373" s="71"/>
      <c r="D373" s="71"/>
      <c r="E373" s="71"/>
      <c r="F373" s="71"/>
      <c r="G373" s="71"/>
      <c r="H373" s="69"/>
      <c r="I373" s="92"/>
      <c r="J373" s="101"/>
    </row>
    <row r="374" spans="1:10" s="237" customFormat="1" ht="19.5" customHeight="1" x14ac:dyDescent="0.25">
      <c r="A374" s="70"/>
      <c r="B374" s="71"/>
      <c r="C374" s="71"/>
      <c r="D374" s="71"/>
      <c r="E374" s="71"/>
      <c r="F374" s="71"/>
      <c r="G374" s="71"/>
      <c r="H374" s="69"/>
      <c r="I374" s="93"/>
      <c r="J374" s="102"/>
    </row>
    <row r="375" spans="1:10" s="237" customFormat="1" ht="19.5" customHeight="1" x14ac:dyDescent="0.25">
      <c r="A375" s="70"/>
      <c r="B375" s="71"/>
      <c r="C375" s="71"/>
      <c r="D375" s="71"/>
      <c r="E375" s="71"/>
      <c r="F375" s="71"/>
      <c r="G375" s="71"/>
      <c r="H375" s="69"/>
      <c r="I375" s="92"/>
      <c r="J375" s="101"/>
    </row>
    <row r="376" spans="1:10" s="237" customFormat="1" ht="19.5" customHeight="1" x14ac:dyDescent="0.25">
      <c r="A376" s="70"/>
      <c r="B376" s="71"/>
      <c r="C376" s="71"/>
      <c r="D376" s="71"/>
      <c r="E376" s="71"/>
      <c r="F376" s="71"/>
      <c r="G376" s="71"/>
      <c r="H376" s="69"/>
      <c r="I376" s="93"/>
      <c r="J376" s="102"/>
    </row>
    <row r="377" spans="1:10" s="237" customFormat="1" ht="19.5" customHeight="1" x14ac:dyDescent="0.25">
      <c r="A377" s="70"/>
      <c r="B377" s="71"/>
      <c r="C377" s="71"/>
      <c r="D377" s="71"/>
      <c r="E377" s="71"/>
      <c r="F377" s="71"/>
      <c r="G377" s="71"/>
      <c r="H377" s="69"/>
      <c r="I377" s="92"/>
      <c r="J377" s="101"/>
    </row>
    <row r="378" spans="1:10" s="237" customFormat="1" ht="19.5" customHeight="1" x14ac:dyDescent="0.25">
      <c r="A378" s="70"/>
      <c r="B378" s="71"/>
      <c r="C378" s="71"/>
      <c r="D378" s="71"/>
      <c r="E378" s="71"/>
      <c r="F378" s="71"/>
      <c r="G378" s="71"/>
      <c r="H378" s="69"/>
      <c r="I378" s="93"/>
      <c r="J378" s="102"/>
    </row>
    <row r="379" spans="1:10" s="237" customFormat="1" ht="19.5" customHeight="1" x14ac:dyDescent="0.25">
      <c r="A379" s="70"/>
      <c r="B379" s="71"/>
      <c r="C379" s="71"/>
      <c r="D379" s="71"/>
      <c r="E379" s="71"/>
      <c r="F379" s="71"/>
      <c r="G379" s="71"/>
      <c r="H379" s="69"/>
      <c r="I379" s="92"/>
      <c r="J379" s="101"/>
    </row>
    <row r="380" spans="1:10" s="237" customFormat="1" ht="19.5" customHeight="1" x14ac:dyDescent="0.25">
      <c r="A380" s="70"/>
      <c r="B380" s="71"/>
      <c r="C380" s="71"/>
      <c r="D380" s="71"/>
      <c r="E380" s="71"/>
      <c r="F380" s="71"/>
      <c r="G380" s="71"/>
      <c r="H380" s="69"/>
      <c r="I380" s="93"/>
      <c r="J380" s="102"/>
    </row>
    <row r="381" spans="1:10" s="237" customFormat="1" ht="19.5" customHeight="1" x14ac:dyDescent="0.25">
      <c r="A381" s="70"/>
      <c r="B381" s="71"/>
      <c r="C381" s="71"/>
      <c r="D381" s="71"/>
      <c r="E381" s="71"/>
      <c r="F381" s="71"/>
      <c r="G381" s="71"/>
      <c r="H381" s="69"/>
      <c r="I381" s="92"/>
      <c r="J381" s="101"/>
    </row>
    <row r="382" spans="1:10" s="237" customFormat="1" ht="19.5" customHeight="1" x14ac:dyDescent="0.25">
      <c r="A382" s="70"/>
      <c r="B382" s="71"/>
      <c r="C382" s="71"/>
      <c r="D382" s="71"/>
      <c r="E382" s="71"/>
      <c r="F382" s="71"/>
      <c r="G382" s="71"/>
      <c r="H382" s="69"/>
      <c r="I382" s="93"/>
      <c r="J382" s="102"/>
    </row>
    <row r="383" spans="1:10" s="237" customFormat="1" ht="19.5" customHeight="1" x14ac:dyDescent="0.25">
      <c r="A383" s="70"/>
      <c r="B383" s="71"/>
      <c r="C383" s="71"/>
      <c r="D383" s="71"/>
      <c r="E383" s="71"/>
      <c r="F383" s="71"/>
      <c r="G383" s="71"/>
      <c r="H383" s="69"/>
      <c r="I383" s="92"/>
      <c r="J383" s="101"/>
    </row>
    <row r="384" spans="1:10" s="237" customFormat="1" ht="19.5" customHeight="1" x14ac:dyDescent="0.25">
      <c r="A384" s="70"/>
      <c r="B384" s="71"/>
      <c r="C384" s="71"/>
      <c r="D384" s="71"/>
      <c r="E384" s="71"/>
      <c r="F384" s="71"/>
      <c r="G384" s="71"/>
      <c r="H384" s="69"/>
      <c r="I384" s="93"/>
      <c r="J384" s="102"/>
    </row>
    <row r="385" spans="1:10" s="237" customFormat="1" ht="19.5" customHeight="1" x14ac:dyDescent="0.25">
      <c r="A385" s="70"/>
      <c r="B385" s="71"/>
      <c r="C385" s="71"/>
      <c r="D385" s="71"/>
      <c r="E385" s="71"/>
      <c r="F385" s="71"/>
      <c r="G385" s="71"/>
      <c r="H385" s="69"/>
      <c r="I385" s="92"/>
      <c r="J385" s="101"/>
    </row>
    <row r="386" spans="1:10" s="237" customFormat="1" ht="19.5" customHeight="1" x14ac:dyDescent="0.25">
      <c r="A386" s="70"/>
      <c r="B386" s="72"/>
      <c r="C386" s="71"/>
      <c r="D386" s="71"/>
      <c r="E386" s="71"/>
      <c r="F386" s="71"/>
      <c r="G386" s="71"/>
      <c r="H386" s="69"/>
      <c r="I386" s="93"/>
      <c r="J386" s="102"/>
    </row>
    <row r="387" spans="1:10" s="237" customFormat="1" ht="19.5" customHeight="1" x14ac:dyDescent="0.25">
      <c r="A387" s="70"/>
      <c r="B387" s="71"/>
      <c r="C387" s="71"/>
      <c r="D387" s="71"/>
      <c r="E387" s="71"/>
      <c r="F387" s="71"/>
      <c r="G387" s="71"/>
      <c r="H387" s="69"/>
      <c r="I387" s="92"/>
      <c r="J387" s="101"/>
    </row>
    <row r="388" spans="1:10" s="237" customFormat="1" ht="19.5" customHeight="1" x14ac:dyDescent="0.25">
      <c r="A388" s="70"/>
      <c r="B388" s="71"/>
      <c r="C388" s="71"/>
      <c r="D388" s="71"/>
      <c r="E388" s="71"/>
      <c r="F388" s="71"/>
      <c r="G388" s="71"/>
      <c r="H388" s="69"/>
      <c r="I388" s="93"/>
      <c r="J388" s="102"/>
    </row>
    <row r="389" spans="1:10" s="237" customFormat="1" ht="19.5" customHeight="1" x14ac:dyDescent="0.25">
      <c r="A389" s="70"/>
      <c r="B389" s="71"/>
      <c r="C389" s="71"/>
      <c r="D389" s="71"/>
      <c r="E389" s="71"/>
      <c r="F389" s="71"/>
      <c r="G389" s="71"/>
      <c r="H389" s="69"/>
      <c r="I389" s="92"/>
      <c r="J389" s="101"/>
    </row>
    <row r="390" spans="1:10" s="237" customFormat="1" ht="19.5" customHeight="1" x14ac:dyDescent="0.25">
      <c r="A390" s="70"/>
      <c r="B390" s="71"/>
      <c r="C390" s="71"/>
      <c r="D390" s="71"/>
      <c r="E390" s="71"/>
      <c r="F390" s="71"/>
      <c r="G390" s="71"/>
      <c r="H390" s="69"/>
      <c r="I390" s="93"/>
      <c r="J390" s="102"/>
    </row>
    <row r="391" spans="1:10" s="237" customFormat="1" ht="19.5" customHeight="1" x14ac:dyDescent="0.25">
      <c r="A391" s="70"/>
      <c r="B391" s="71"/>
      <c r="C391" s="71"/>
      <c r="D391" s="71"/>
      <c r="E391" s="71"/>
      <c r="F391" s="71"/>
      <c r="G391" s="71"/>
      <c r="H391" s="69"/>
      <c r="I391" s="92"/>
      <c r="J391" s="101"/>
    </row>
    <row r="392" spans="1:10" s="237" customFormat="1" ht="19.5" customHeight="1" x14ac:dyDescent="0.25">
      <c r="A392" s="70"/>
      <c r="B392" s="71"/>
      <c r="C392" s="71"/>
      <c r="D392" s="71"/>
      <c r="E392" s="71"/>
      <c r="F392" s="71"/>
      <c r="G392" s="71"/>
      <c r="H392" s="69"/>
      <c r="I392" s="93"/>
      <c r="J392" s="102"/>
    </row>
    <row r="393" spans="1:10" s="237" customFormat="1" ht="19.5" customHeight="1" x14ac:dyDescent="0.25">
      <c r="A393" s="70"/>
      <c r="B393" s="71"/>
      <c r="C393" s="71"/>
      <c r="D393" s="71"/>
      <c r="E393" s="71"/>
      <c r="F393" s="71"/>
      <c r="G393" s="71"/>
      <c r="H393" s="69"/>
      <c r="I393" s="92"/>
      <c r="J393" s="101"/>
    </row>
    <row r="394" spans="1:10" s="237" customFormat="1" ht="19.5" customHeight="1" x14ac:dyDescent="0.25">
      <c r="A394" s="70"/>
      <c r="B394" s="71"/>
      <c r="C394" s="71"/>
      <c r="D394" s="71"/>
      <c r="E394" s="71"/>
      <c r="F394" s="71"/>
      <c r="G394" s="71"/>
      <c r="H394" s="69"/>
      <c r="I394" s="93"/>
      <c r="J394" s="102"/>
    </row>
    <row r="395" spans="1:10" s="237" customFormat="1" ht="19.5" customHeight="1" x14ac:dyDescent="0.25">
      <c r="A395" s="70"/>
      <c r="B395" s="71"/>
      <c r="C395" s="71"/>
      <c r="D395" s="71"/>
      <c r="E395" s="71"/>
      <c r="F395" s="71"/>
      <c r="G395" s="71"/>
      <c r="H395" s="69"/>
      <c r="I395" s="92"/>
      <c r="J395" s="101"/>
    </row>
    <row r="396" spans="1:10" s="237" customFormat="1" ht="19.5" customHeight="1" x14ac:dyDescent="0.25">
      <c r="A396" s="70"/>
      <c r="B396" s="71"/>
      <c r="C396" s="71"/>
      <c r="D396" s="71"/>
      <c r="E396" s="71"/>
      <c r="F396" s="71"/>
      <c r="G396" s="71"/>
      <c r="H396" s="69"/>
      <c r="I396" s="93"/>
      <c r="J396" s="102"/>
    </row>
    <row r="397" spans="1:10" s="237" customFormat="1" ht="19.5" customHeight="1" x14ac:dyDescent="0.25">
      <c r="A397" s="70"/>
      <c r="B397" s="71"/>
      <c r="C397" s="71"/>
      <c r="D397" s="71"/>
      <c r="E397" s="71"/>
      <c r="F397" s="71"/>
      <c r="G397" s="71"/>
      <c r="H397" s="69"/>
      <c r="I397" s="92"/>
      <c r="J397" s="101"/>
    </row>
    <row r="398" spans="1:10" s="237" customFormat="1" ht="19.5" customHeight="1" x14ac:dyDescent="0.25">
      <c r="A398" s="70"/>
      <c r="B398" s="71"/>
      <c r="C398" s="71"/>
      <c r="D398" s="71"/>
      <c r="E398" s="71"/>
      <c r="F398" s="71"/>
      <c r="G398" s="71"/>
      <c r="H398" s="69"/>
      <c r="I398" s="93"/>
      <c r="J398" s="102"/>
    </row>
    <row r="399" spans="1:10" s="237" customFormat="1" ht="19.5" customHeight="1" x14ac:dyDescent="0.25">
      <c r="A399" s="70"/>
      <c r="B399" s="71"/>
      <c r="C399" s="71"/>
      <c r="D399" s="71"/>
      <c r="E399" s="71"/>
      <c r="F399" s="71"/>
      <c r="G399" s="71"/>
      <c r="H399" s="69"/>
      <c r="I399" s="92"/>
      <c r="J399" s="101"/>
    </row>
    <row r="400" spans="1:10" s="237" customFormat="1" ht="19.5" customHeight="1" x14ac:dyDescent="0.25">
      <c r="A400" s="70"/>
      <c r="B400" s="71"/>
      <c r="C400" s="71"/>
      <c r="D400" s="71"/>
      <c r="E400" s="71"/>
      <c r="F400" s="71"/>
      <c r="G400" s="71"/>
      <c r="H400" s="69"/>
      <c r="I400" s="93"/>
      <c r="J400" s="102"/>
    </row>
    <row r="401" spans="1:10" s="237" customFormat="1" ht="19.5" customHeight="1" x14ac:dyDescent="0.25">
      <c r="A401" s="70"/>
      <c r="B401" s="71"/>
      <c r="C401" s="71"/>
      <c r="D401" s="71"/>
      <c r="E401" s="71"/>
      <c r="F401" s="71"/>
      <c r="G401" s="71"/>
      <c r="H401" s="69"/>
      <c r="I401" s="92"/>
      <c r="J401" s="101"/>
    </row>
    <row r="402" spans="1:10" s="237" customFormat="1" ht="19.5" customHeight="1" x14ac:dyDescent="0.25">
      <c r="A402" s="70"/>
      <c r="B402" s="71"/>
      <c r="C402" s="71"/>
      <c r="D402" s="71"/>
      <c r="E402" s="71"/>
      <c r="F402" s="71"/>
      <c r="G402" s="71"/>
      <c r="H402" s="69"/>
      <c r="I402" s="93"/>
      <c r="J402" s="102"/>
    </row>
    <row r="403" spans="1:10" s="237" customFormat="1" ht="19.5" customHeight="1" x14ac:dyDescent="0.25">
      <c r="A403" s="70"/>
      <c r="B403" s="71"/>
      <c r="C403" s="71"/>
      <c r="D403" s="71"/>
      <c r="E403" s="71"/>
      <c r="F403" s="71"/>
      <c r="G403" s="71"/>
      <c r="H403" s="69"/>
      <c r="I403" s="92"/>
      <c r="J403" s="101"/>
    </row>
    <row r="404" spans="1:10" s="237" customFormat="1" ht="19.5" customHeight="1" x14ac:dyDescent="0.25">
      <c r="A404" s="70"/>
      <c r="B404" s="71"/>
      <c r="C404" s="71"/>
      <c r="D404" s="71"/>
      <c r="E404" s="71"/>
      <c r="F404" s="71"/>
      <c r="G404" s="71"/>
      <c r="H404" s="69"/>
      <c r="I404" s="93"/>
      <c r="J404" s="102"/>
    </row>
    <row r="405" spans="1:10" s="237" customFormat="1" ht="19.5" customHeight="1" x14ac:dyDescent="0.25">
      <c r="A405" s="70"/>
      <c r="B405" s="71"/>
      <c r="C405" s="71"/>
      <c r="D405" s="71"/>
      <c r="E405" s="71"/>
      <c r="F405" s="71"/>
      <c r="G405" s="71"/>
      <c r="H405" s="69"/>
      <c r="I405" s="92"/>
      <c r="J405" s="101"/>
    </row>
    <row r="406" spans="1:10" s="237" customFormat="1" ht="19.5" customHeight="1" x14ac:dyDescent="0.25">
      <c r="A406" s="70"/>
      <c r="B406" s="71"/>
      <c r="C406" s="71"/>
      <c r="D406" s="71"/>
      <c r="E406" s="71"/>
      <c r="F406" s="71"/>
      <c r="G406" s="71"/>
      <c r="H406" s="69"/>
      <c r="I406" s="93"/>
      <c r="J406" s="102"/>
    </row>
    <row r="407" spans="1:10" s="237" customFormat="1" ht="19.5" customHeight="1" x14ac:dyDescent="0.25">
      <c r="A407" s="70"/>
      <c r="B407" s="71"/>
      <c r="C407" s="71"/>
      <c r="D407" s="71"/>
      <c r="E407" s="71"/>
      <c r="F407" s="71"/>
      <c r="G407" s="71"/>
      <c r="H407" s="69"/>
      <c r="I407" s="92"/>
      <c r="J407" s="101"/>
    </row>
    <row r="408" spans="1:10" s="237" customFormat="1" ht="19.5" customHeight="1" x14ac:dyDescent="0.25">
      <c r="A408" s="70"/>
      <c r="B408" s="71"/>
      <c r="C408" s="71"/>
      <c r="D408" s="71"/>
      <c r="E408" s="71"/>
      <c r="F408" s="71"/>
      <c r="G408" s="71"/>
      <c r="H408" s="69"/>
      <c r="I408" s="93"/>
      <c r="J408" s="102"/>
    </row>
    <row r="409" spans="1:10" s="237" customFormat="1" ht="19.5" customHeight="1" x14ac:dyDescent="0.25">
      <c r="A409" s="70"/>
      <c r="B409" s="71"/>
      <c r="C409" s="71"/>
      <c r="D409" s="71"/>
      <c r="E409" s="71"/>
      <c r="F409" s="71"/>
      <c r="G409" s="71"/>
      <c r="H409" s="69"/>
      <c r="I409" s="92"/>
      <c r="J409" s="101"/>
    </row>
    <row r="410" spans="1:10" s="237" customFormat="1" ht="19.5" customHeight="1" x14ac:dyDescent="0.25">
      <c r="A410" s="70"/>
      <c r="B410" s="71"/>
      <c r="C410" s="71"/>
      <c r="D410" s="71"/>
      <c r="E410" s="71"/>
      <c r="F410" s="71"/>
      <c r="G410" s="71"/>
      <c r="H410" s="69"/>
      <c r="I410" s="93"/>
      <c r="J410" s="102"/>
    </row>
    <row r="411" spans="1:10" s="237" customFormat="1" ht="19.5" customHeight="1" x14ac:dyDescent="0.25">
      <c r="A411" s="70"/>
      <c r="B411" s="72"/>
      <c r="C411" s="71"/>
      <c r="D411" s="71"/>
      <c r="E411" s="71"/>
      <c r="F411" s="71"/>
      <c r="G411" s="71"/>
      <c r="H411" s="69"/>
      <c r="I411" s="92"/>
      <c r="J411" s="101"/>
    </row>
    <row r="412" spans="1:10" s="237" customFormat="1" ht="19.5" customHeight="1" x14ac:dyDescent="0.25">
      <c r="A412" s="70"/>
      <c r="B412" s="71"/>
      <c r="C412" s="71"/>
      <c r="D412" s="71"/>
      <c r="E412" s="71"/>
      <c r="F412" s="71"/>
      <c r="G412" s="71"/>
      <c r="H412" s="69"/>
      <c r="I412" s="93"/>
      <c r="J412" s="102"/>
    </row>
    <row r="413" spans="1:10" s="237" customFormat="1" ht="19.5" customHeight="1" x14ac:dyDescent="0.25">
      <c r="A413" s="70"/>
      <c r="B413" s="71"/>
      <c r="C413" s="71"/>
      <c r="D413" s="71"/>
      <c r="E413" s="71"/>
      <c r="F413" s="71"/>
      <c r="G413" s="71"/>
      <c r="H413" s="69"/>
      <c r="I413" s="92"/>
      <c r="J413" s="101"/>
    </row>
    <row r="414" spans="1:10" s="237" customFormat="1" ht="19.5" customHeight="1" x14ac:dyDescent="0.25">
      <c r="A414" s="70"/>
      <c r="B414" s="71"/>
      <c r="C414" s="71"/>
      <c r="D414" s="71"/>
      <c r="E414" s="71"/>
      <c r="F414" s="71"/>
      <c r="G414" s="71"/>
      <c r="H414" s="69"/>
      <c r="I414" s="93"/>
      <c r="J414" s="102"/>
    </row>
    <row r="415" spans="1:10" s="237" customFormat="1" ht="19.5" customHeight="1" x14ac:dyDescent="0.25">
      <c r="A415" s="70"/>
      <c r="B415" s="71"/>
      <c r="C415" s="71"/>
      <c r="D415" s="71"/>
      <c r="E415" s="71"/>
      <c r="F415" s="71"/>
      <c r="G415" s="71"/>
      <c r="H415" s="69"/>
      <c r="I415" s="92"/>
      <c r="J415" s="101"/>
    </row>
    <row r="416" spans="1:10" s="237" customFormat="1" ht="19.5" customHeight="1" x14ac:dyDescent="0.25">
      <c r="A416" s="70"/>
      <c r="B416" s="71"/>
      <c r="C416" s="71"/>
      <c r="D416" s="71"/>
      <c r="E416" s="71"/>
      <c r="F416" s="71"/>
      <c r="G416" s="71"/>
      <c r="H416" s="69"/>
      <c r="I416" s="93"/>
      <c r="J416" s="102"/>
    </row>
    <row r="417" spans="1:10" s="237" customFormat="1" ht="19.5" customHeight="1" x14ac:dyDescent="0.25">
      <c r="A417" s="70"/>
      <c r="B417" s="71"/>
      <c r="C417" s="71"/>
      <c r="D417" s="71"/>
      <c r="E417" s="71"/>
      <c r="F417" s="71"/>
      <c r="G417" s="71"/>
      <c r="H417" s="69"/>
      <c r="I417" s="92"/>
      <c r="J417" s="101"/>
    </row>
    <row r="418" spans="1:10" s="237" customFormat="1" ht="19.5" customHeight="1" x14ac:dyDescent="0.25">
      <c r="A418" s="70"/>
      <c r="B418" s="71"/>
      <c r="C418" s="71"/>
      <c r="D418" s="71"/>
      <c r="E418" s="71"/>
      <c r="F418" s="71"/>
      <c r="G418" s="71"/>
      <c r="H418" s="69"/>
      <c r="I418" s="93"/>
      <c r="J418" s="102"/>
    </row>
    <row r="419" spans="1:10" s="237" customFormat="1" ht="19.5" customHeight="1" x14ac:dyDescent="0.25">
      <c r="A419" s="70"/>
      <c r="B419" s="71"/>
      <c r="C419" s="71"/>
      <c r="D419" s="71"/>
      <c r="E419" s="71"/>
      <c r="F419" s="71"/>
      <c r="G419" s="71"/>
      <c r="H419" s="69"/>
      <c r="I419" s="92"/>
      <c r="J419" s="101"/>
    </row>
    <row r="420" spans="1:10" s="237" customFormat="1" ht="19.5" customHeight="1" x14ac:dyDescent="0.25">
      <c r="A420" s="70"/>
      <c r="B420" s="71"/>
      <c r="C420" s="71"/>
      <c r="D420" s="71"/>
      <c r="E420" s="71"/>
      <c r="F420" s="71"/>
      <c r="G420" s="71"/>
      <c r="H420" s="69"/>
      <c r="I420" s="93"/>
      <c r="J420" s="102"/>
    </row>
    <row r="421" spans="1:10" s="237" customFormat="1" ht="19.5" customHeight="1" x14ac:dyDescent="0.25">
      <c r="A421" s="70"/>
      <c r="B421" s="71"/>
      <c r="C421" s="71"/>
      <c r="D421" s="71"/>
      <c r="E421" s="71"/>
      <c r="F421" s="71"/>
      <c r="G421" s="71"/>
      <c r="H421" s="69"/>
      <c r="I421" s="92"/>
      <c r="J421" s="101"/>
    </row>
    <row r="422" spans="1:10" s="237" customFormat="1" ht="19.5" customHeight="1" x14ac:dyDescent="0.25">
      <c r="A422" s="70"/>
      <c r="B422" s="71"/>
      <c r="C422" s="71"/>
      <c r="D422" s="71"/>
      <c r="E422" s="71"/>
      <c r="F422" s="71"/>
      <c r="G422" s="71"/>
      <c r="H422" s="69"/>
      <c r="I422" s="93"/>
      <c r="J422" s="102"/>
    </row>
    <row r="423" spans="1:10" s="237" customFormat="1" ht="19.5" customHeight="1" x14ac:dyDescent="0.25">
      <c r="A423" s="70"/>
      <c r="B423" s="71"/>
      <c r="C423" s="71"/>
      <c r="D423" s="71"/>
      <c r="E423" s="71"/>
      <c r="F423" s="71"/>
      <c r="G423" s="71"/>
      <c r="H423" s="69"/>
      <c r="I423" s="92"/>
      <c r="J423" s="101"/>
    </row>
    <row r="424" spans="1:10" s="237" customFormat="1" ht="19.5" customHeight="1" x14ac:dyDescent="0.25">
      <c r="A424" s="70"/>
      <c r="B424" s="71"/>
      <c r="C424" s="71"/>
      <c r="D424" s="71"/>
      <c r="E424" s="71"/>
      <c r="F424" s="71"/>
      <c r="G424" s="71"/>
      <c r="H424" s="69"/>
      <c r="I424" s="93"/>
      <c r="J424" s="102"/>
    </row>
    <row r="425" spans="1:10" s="237" customFormat="1" ht="19.5" customHeight="1" x14ac:dyDescent="0.25">
      <c r="A425" s="70"/>
      <c r="B425" s="71"/>
      <c r="C425" s="71"/>
      <c r="D425" s="71"/>
      <c r="E425" s="71"/>
      <c r="F425" s="71"/>
      <c r="G425" s="71"/>
      <c r="H425" s="69"/>
      <c r="I425" s="92"/>
      <c r="J425" s="101"/>
    </row>
    <row r="426" spans="1:10" s="237" customFormat="1" ht="19.5" customHeight="1" x14ac:dyDescent="0.25">
      <c r="A426" s="70"/>
      <c r="B426" s="71"/>
      <c r="C426" s="71"/>
      <c r="D426" s="71"/>
      <c r="E426" s="71"/>
      <c r="F426" s="71"/>
      <c r="G426" s="71"/>
      <c r="H426" s="69"/>
      <c r="I426" s="93"/>
      <c r="J426" s="102"/>
    </row>
    <row r="427" spans="1:10" s="237" customFormat="1" ht="19.5" customHeight="1" x14ac:dyDescent="0.25">
      <c r="A427" s="70"/>
      <c r="B427" s="71"/>
      <c r="C427" s="71"/>
      <c r="D427" s="71"/>
      <c r="E427" s="71"/>
      <c r="F427" s="71"/>
      <c r="G427" s="71"/>
      <c r="H427" s="69"/>
      <c r="I427" s="92"/>
      <c r="J427" s="101"/>
    </row>
    <row r="428" spans="1:10" s="237" customFormat="1" ht="19.5" customHeight="1" x14ac:dyDescent="0.25">
      <c r="A428" s="70"/>
      <c r="B428" s="71"/>
      <c r="C428" s="71"/>
      <c r="D428" s="71"/>
      <c r="E428" s="71"/>
      <c r="F428" s="71"/>
      <c r="G428" s="71"/>
      <c r="H428" s="69"/>
      <c r="I428" s="93"/>
      <c r="J428" s="102"/>
    </row>
    <row r="429" spans="1:10" s="237" customFormat="1" ht="19.5" customHeight="1" x14ac:dyDescent="0.25">
      <c r="A429" s="70"/>
      <c r="B429" s="71"/>
      <c r="C429" s="71"/>
      <c r="D429" s="71"/>
      <c r="E429" s="71"/>
      <c r="F429" s="71"/>
      <c r="G429" s="71"/>
      <c r="H429" s="69"/>
      <c r="I429" s="92"/>
      <c r="J429" s="101"/>
    </row>
    <row r="430" spans="1:10" s="237" customFormat="1" ht="19.5" customHeight="1" x14ac:dyDescent="0.25">
      <c r="A430" s="70"/>
      <c r="B430" s="71"/>
      <c r="C430" s="71"/>
      <c r="D430" s="71"/>
      <c r="E430" s="71"/>
      <c r="F430" s="71"/>
      <c r="G430" s="71"/>
      <c r="H430" s="69"/>
      <c r="I430" s="93"/>
      <c r="J430" s="102"/>
    </row>
    <row r="431" spans="1:10" s="237" customFormat="1" ht="19.5" customHeight="1" x14ac:dyDescent="0.25">
      <c r="A431" s="70"/>
      <c r="B431" s="71"/>
      <c r="C431" s="71"/>
      <c r="D431" s="71"/>
      <c r="E431" s="71"/>
      <c r="F431" s="71"/>
      <c r="G431" s="71"/>
      <c r="H431" s="69"/>
      <c r="I431" s="92"/>
      <c r="J431" s="101"/>
    </row>
    <row r="432" spans="1:10" s="237" customFormat="1" ht="19.5" customHeight="1" x14ac:dyDescent="0.25">
      <c r="A432" s="70"/>
      <c r="B432" s="71"/>
      <c r="C432" s="71"/>
      <c r="D432" s="71"/>
      <c r="E432" s="71"/>
      <c r="F432" s="71"/>
      <c r="G432" s="71"/>
      <c r="H432" s="69"/>
      <c r="I432" s="93"/>
      <c r="J432" s="102"/>
    </row>
    <row r="433" spans="1:10" s="237" customFormat="1" ht="19.5" customHeight="1" x14ac:dyDescent="0.25">
      <c r="A433" s="70"/>
      <c r="B433" s="71"/>
      <c r="C433" s="71"/>
      <c r="D433" s="71"/>
      <c r="E433" s="71"/>
      <c r="F433" s="71"/>
      <c r="G433" s="71"/>
      <c r="H433" s="69"/>
      <c r="I433" s="92"/>
      <c r="J433" s="101"/>
    </row>
    <row r="434" spans="1:10" s="237" customFormat="1" ht="19.5" customHeight="1" x14ac:dyDescent="0.25">
      <c r="A434" s="70"/>
      <c r="B434" s="71"/>
      <c r="C434" s="71"/>
      <c r="D434" s="71"/>
      <c r="E434" s="71"/>
      <c r="F434" s="71"/>
      <c r="G434" s="71"/>
      <c r="H434" s="69"/>
      <c r="I434" s="93"/>
      <c r="J434" s="102"/>
    </row>
    <row r="435" spans="1:10" s="237" customFormat="1" ht="19.5" customHeight="1" x14ac:dyDescent="0.25">
      <c r="A435" s="70"/>
      <c r="B435" s="71"/>
      <c r="C435" s="71"/>
      <c r="D435" s="71"/>
      <c r="E435" s="71"/>
      <c r="F435" s="71"/>
      <c r="G435" s="71"/>
      <c r="H435" s="69"/>
      <c r="I435" s="92"/>
      <c r="J435" s="101"/>
    </row>
    <row r="436" spans="1:10" s="237" customFormat="1" ht="19.5" customHeight="1" x14ac:dyDescent="0.25">
      <c r="A436" s="70"/>
      <c r="B436" s="72"/>
      <c r="C436" s="71"/>
      <c r="D436" s="71"/>
      <c r="E436" s="71"/>
      <c r="F436" s="71"/>
      <c r="G436" s="71"/>
      <c r="H436" s="69"/>
      <c r="I436" s="93"/>
      <c r="J436" s="102"/>
    </row>
    <row r="437" spans="1:10" s="237" customFormat="1" ht="19.5" customHeight="1" x14ac:dyDescent="0.25">
      <c r="A437" s="70"/>
      <c r="B437" s="71"/>
      <c r="C437" s="71"/>
      <c r="D437" s="71"/>
      <c r="E437" s="71"/>
      <c r="F437" s="71"/>
      <c r="G437" s="71"/>
      <c r="H437" s="69"/>
      <c r="I437" s="92"/>
      <c r="J437" s="101"/>
    </row>
    <row r="438" spans="1:10" s="237" customFormat="1" ht="19.5" customHeight="1" x14ac:dyDescent="0.25">
      <c r="A438" s="70"/>
      <c r="B438" s="71"/>
      <c r="C438" s="71"/>
      <c r="D438" s="71"/>
      <c r="E438" s="71"/>
      <c r="F438" s="71"/>
      <c r="G438" s="71"/>
      <c r="H438" s="69"/>
      <c r="I438" s="93"/>
      <c r="J438" s="102"/>
    </row>
    <row r="439" spans="1:10" s="237" customFormat="1" ht="19.5" customHeight="1" x14ac:dyDescent="0.25">
      <c r="A439" s="70"/>
      <c r="B439" s="71"/>
      <c r="C439" s="71"/>
      <c r="D439" s="71"/>
      <c r="E439" s="71"/>
      <c r="F439" s="71"/>
      <c r="G439" s="71"/>
      <c r="H439" s="69"/>
      <c r="I439" s="92"/>
      <c r="J439" s="101"/>
    </row>
    <row r="440" spans="1:10" s="237" customFormat="1" ht="19.5" customHeight="1" x14ac:dyDescent="0.25">
      <c r="A440" s="70"/>
      <c r="B440" s="71"/>
      <c r="C440" s="71"/>
      <c r="D440" s="71"/>
      <c r="E440" s="71"/>
      <c r="F440" s="71"/>
      <c r="G440" s="71"/>
      <c r="H440" s="69"/>
      <c r="I440" s="93"/>
      <c r="J440" s="102"/>
    </row>
    <row r="441" spans="1:10" s="237" customFormat="1" ht="19.5" customHeight="1" x14ac:dyDescent="0.25">
      <c r="A441" s="70"/>
      <c r="B441" s="71"/>
      <c r="C441" s="71"/>
      <c r="D441" s="71"/>
      <c r="E441" s="71"/>
      <c r="F441" s="71"/>
      <c r="G441" s="71"/>
      <c r="H441" s="69"/>
      <c r="I441" s="92"/>
      <c r="J441" s="101"/>
    </row>
    <row r="442" spans="1:10" s="237" customFormat="1" ht="19.5" customHeight="1" x14ac:dyDescent="0.25">
      <c r="A442" s="70"/>
      <c r="B442" s="71"/>
      <c r="C442" s="71"/>
      <c r="D442" s="71"/>
      <c r="E442" s="71"/>
      <c r="F442" s="71"/>
      <c r="G442" s="71"/>
      <c r="H442" s="69"/>
      <c r="I442" s="93"/>
      <c r="J442" s="102"/>
    </row>
    <row r="443" spans="1:10" s="237" customFormat="1" ht="19.5" customHeight="1" x14ac:dyDescent="0.25">
      <c r="A443" s="70"/>
      <c r="B443" s="71"/>
      <c r="C443" s="71"/>
      <c r="D443" s="71"/>
      <c r="E443" s="71"/>
      <c r="F443" s="71"/>
      <c r="G443" s="71"/>
      <c r="H443" s="69"/>
      <c r="I443" s="92"/>
      <c r="J443" s="101"/>
    </row>
    <row r="444" spans="1:10" s="237" customFormat="1" ht="19.5" customHeight="1" x14ac:dyDescent="0.25">
      <c r="A444" s="70"/>
      <c r="B444" s="71"/>
      <c r="C444" s="71"/>
      <c r="D444" s="71"/>
      <c r="E444" s="71"/>
      <c r="F444" s="71"/>
      <c r="G444" s="71"/>
      <c r="H444" s="69"/>
      <c r="I444" s="93"/>
      <c r="J444" s="102"/>
    </row>
    <row r="445" spans="1:10" s="237" customFormat="1" ht="19.5" customHeight="1" x14ac:dyDescent="0.25">
      <c r="A445" s="70"/>
      <c r="B445" s="71"/>
      <c r="C445" s="71"/>
      <c r="D445" s="71"/>
      <c r="E445" s="71"/>
      <c r="F445" s="71"/>
      <c r="G445" s="71"/>
      <c r="H445" s="69"/>
      <c r="I445" s="92"/>
      <c r="J445" s="101"/>
    </row>
    <row r="446" spans="1:10" s="237" customFormat="1" ht="19.5" customHeight="1" x14ac:dyDescent="0.25">
      <c r="A446" s="70"/>
      <c r="B446" s="71"/>
      <c r="C446" s="71"/>
      <c r="D446" s="71"/>
      <c r="E446" s="71"/>
      <c r="F446" s="71"/>
      <c r="G446" s="71"/>
      <c r="H446" s="69"/>
      <c r="I446" s="93"/>
      <c r="J446" s="102"/>
    </row>
    <row r="447" spans="1:10" s="237" customFormat="1" ht="19.5" customHeight="1" x14ac:dyDescent="0.25">
      <c r="A447" s="70"/>
      <c r="B447" s="71"/>
      <c r="C447" s="71"/>
      <c r="D447" s="71"/>
      <c r="E447" s="71"/>
      <c r="F447" s="71"/>
      <c r="G447" s="71"/>
      <c r="H447" s="69"/>
      <c r="I447" s="92"/>
      <c r="J447" s="101"/>
    </row>
    <row r="448" spans="1:10" s="237" customFormat="1" ht="19.5" customHeight="1" x14ac:dyDescent="0.25">
      <c r="A448" s="70"/>
      <c r="B448" s="71"/>
      <c r="C448" s="71"/>
      <c r="D448" s="71"/>
      <c r="E448" s="71"/>
      <c r="F448" s="71"/>
      <c r="G448" s="71"/>
      <c r="H448" s="69"/>
      <c r="I448" s="93"/>
      <c r="J448" s="102"/>
    </row>
    <row r="449" spans="1:10" s="237" customFormat="1" ht="19.5" customHeight="1" x14ac:dyDescent="0.25">
      <c r="A449" s="70"/>
      <c r="B449" s="71"/>
      <c r="C449" s="71"/>
      <c r="D449" s="71"/>
      <c r="E449" s="71"/>
      <c r="F449" s="71"/>
      <c r="G449" s="71"/>
      <c r="H449" s="69"/>
      <c r="I449" s="92"/>
      <c r="J449" s="101"/>
    </row>
    <row r="450" spans="1:10" s="237" customFormat="1" ht="19.5" customHeight="1" x14ac:dyDescent="0.25">
      <c r="A450" s="70"/>
      <c r="B450" s="71"/>
      <c r="C450" s="71"/>
      <c r="D450" s="71"/>
      <c r="E450" s="71"/>
      <c r="F450" s="71"/>
      <c r="G450" s="71"/>
      <c r="H450" s="69"/>
      <c r="I450" s="93"/>
      <c r="J450" s="102"/>
    </row>
    <row r="451" spans="1:10" s="237" customFormat="1" ht="19.5" customHeight="1" x14ac:dyDescent="0.25">
      <c r="A451" s="70"/>
      <c r="B451" s="71"/>
      <c r="C451" s="71"/>
      <c r="D451" s="71"/>
      <c r="E451" s="71"/>
      <c r="F451" s="71"/>
      <c r="G451" s="71"/>
      <c r="H451" s="69"/>
      <c r="I451" s="92"/>
      <c r="J451" s="101"/>
    </row>
    <row r="452" spans="1:10" s="237" customFormat="1" ht="19.5" customHeight="1" x14ac:dyDescent="0.25">
      <c r="A452" s="70"/>
      <c r="B452" s="71"/>
      <c r="C452" s="71"/>
      <c r="D452" s="71"/>
      <c r="E452" s="71"/>
      <c r="F452" s="71"/>
      <c r="G452" s="71"/>
      <c r="H452" s="69"/>
      <c r="I452" s="93"/>
      <c r="J452" s="102"/>
    </row>
    <row r="453" spans="1:10" s="237" customFormat="1" ht="19.5" customHeight="1" x14ac:dyDescent="0.25">
      <c r="A453" s="70"/>
      <c r="B453" s="71"/>
      <c r="C453" s="71"/>
      <c r="D453" s="71"/>
      <c r="E453" s="71"/>
      <c r="F453" s="71"/>
      <c r="G453" s="71"/>
      <c r="H453" s="69"/>
      <c r="I453" s="92"/>
      <c r="J453" s="101"/>
    </row>
    <row r="454" spans="1:10" s="237" customFormat="1" ht="19.5" customHeight="1" x14ac:dyDescent="0.25">
      <c r="A454" s="70"/>
      <c r="B454" s="71"/>
      <c r="C454" s="71"/>
      <c r="D454" s="71"/>
      <c r="E454" s="71"/>
      <c r="F454" s="71"/>
      <c r="G454" s="71"/>
      <c r="H454" s="69"/>
      <c r="I454" s="93"/>
      <c r="J454" s="102"/>
    </row>
    <row r="455" spans="1:10" s="237" customFormat="1" ht="19.5" customHeight="1" x14ac:dyDescent="0.25">
      <c r="A455" s="70"/>
      <c r="B455" s="71"/>
      <c r="C455" s="71"/>
      <c r="D455" s="71"/>
      <c r="E455" s="71"/>
      <c r="F455" s="71"/>
      <c r="G455" s="71"/>
      <c r="H455" s="69"/>
      <c r="I455" s="92"/>
      <c r="J455" s="101"/>
    </row>
    <row r="456" spans="1:10" s="237" customFormat="1" ht="19.5" customHeight="1" x14ac:dyDescent="0.25">
      <c r="A456" s="70"/>
      <c r="B456" s="71"/>
      <c r="C456" s="71"/>
      <c r="D456" s="71"/>
      <c r="E456" s="71"/>
      <c r="F456" s="71"/>
      <c r="G456" s="71"/>
      <c r="H456" s="69"/>
      <c r="I456" s="93"/>
      <c r="J456" s="102"/>
    </row>
    <row r="457" spans="1:10" s="237" customFormat="1" ht="19.5" customHeight="1" x14ac:dyDescent="0.25">
      <c r="A457" s="70"/>
      <c r="B457" s="71"/>
      <c r="C457" s="71"/>
      <c r="D457" s="71"/>
      <c r="E457" s="71"/>
      <c r="F457" s="71"/>
      <c r="G457" s="71"/>
      <c r="H457" s="69"/>
      <c r="I457" s="92"/>
      <c r="J457" s="101"/>
    </row>
    <row r="458" spans="1:10" s="237" customFormat="1" ht="19.5" customHeight="1" x14ac:dyDescent="0.25">
      <c r="A458" s="70"/>
      <c r="B458" s="71"/>
      <c r="C458" s="71"/>
      <c r="D458" s="71"/>
      <c r="E458" s="71"/>
      <c r="F458" s="71"/>
      <c r="G458" s="71"/>
      <c r="H458" s="69"/>
      <c r="I458" s="93"/>
      <c r="J458" s="102"/>
    </row>
    <row r="459" spans="1:10" s="237" customFormat="1" ht="19.5" customHeight="1" x14ac:dyDescent="0.25">
      <c r="A459" s="70"/>
      <c r="B459" s="71"/>
      <c r="C459" s="71"/>
      <c r="D459" s="71"/>
      <c r="E459" s="71"/>
      <c r="F459" s="71"/>
      <c r="G459" s="71"/>
      <c r="H459" s="69"/>
      <c r="I459" s="92"/>
      <c r="J459" s="101"/>
    </row>
    <row r="460" spans="1:10" s="237" customFormat="1" ht="19.5" customHeight="1" x14ac:dyDescent="0.25">
      <c r="A460" s="70"/>
      <c r="B460" s="71"/>
      <c r="C460" s="71"/>
      <c r="D460" s="71"/>
      <c r="E460" s="71"/>
      <c r="F460" s="71"/>
      <c r="G460" s="71"/>
      <c r="H460" s="69"/>
      <c r="I460" s="93"/>
      <c r="J460" s="102"/>
    </row>
    <row r="461" spans="1:10" s="237" customFormat="1" ht="19.5" customHeight="1" x14ac:dyDescent="0.25">
      <c r="A461" s="70"/>
      <c r="B461" s="72"/>
      <c r="C461" s="71"/>
      <c r="D461" s="71"/>
      <c r="E461" s="71"/>
      <c r="F461" s="71"/>
      <c r="G461" s="71"/>
      <c r="H461" s="69"/>
      <c r="I461" s="92"/>
      <c r="J461" s="101"/>
    </row>
    <row r="462" spans="1:10" s="237" customFormat="1" ht="19.5" customHeight="1" x14ac:dyDescent="0.25">
      <c r="A462" s="70"/>
      <c r="B462" s="71"/>
      <c r="C462" s="71"/>
      <c r="D462" s="71"/>
      <c r="E462" s="71"/>
      <c r="F462" s="71"/>
      <c r="G462" s="71"/>
      <c r="H462" s="69"/>
      <c r="I462" s="93"/>
      <c r="J462" s="102"/>
    </row>
    <row r="463" spans="1:10" s="237" customFormat="1" ht="19.5" customHeight="1" x14ac:dyDescent="0.25">
      <c r="A463" s="70"/>
      <c r="B463" s="71"/>
      <c r="C463" s="71"/>
      <c r="D463" s="71"/>
      <c r="E463" s="71"/>
      <c r="F463" s="71"/>
      <c r="G463" s="71"/>
      <c r="H463" s="69"/>
      <c r="I463" s="92"/>
      <c r="J463" s="101"/>
    </row>
    <row r="464" spans="1:10" s="237" customFormat="1" ht="19.5" customHeight="1" x14ac:dyDescent="0.25">
      <c r="A464" s="70"/>
      <c r="B464" s="71"/>
      <c r="C464" s="71"/>
      <c r="D464" s="71"/>
      <c r="E464" s="71"/>
      <c r="F464" s="71"/>
      <c r="G464" s="71"/>
      <c r="H464" s="69"/>
      <c r="I464" s="93"/>
      <c r="J464" s="102"/>
    </row>
    <row r="465" spans="1:10" s="237" customFormat="1" ht="19.5" customHeight="1" x14ac:dyDescent="0.25">
      <c r="A465" s="70"/>
      <c r="B465" s="71"/>
      <c r="C465" s="71"/>
      <c r="D465" s="71"/>
      <c r="E465" s="71"/>
      <c r="F465" s="71"/>
      <c r="G465" s="71"/>
      <c r="H465" s="69"/>
      <c r="I465" s="92"/>
      <c r="J465" s="101"/>
    </row>
    <row r="466" spans="1:10" s="237" customFormat="1" ht="19.5" customHeight="1" x14ac:dyDescent="0.25">
      <c r="A466" s="70"/>
      <c r="B466" s="71"/>
      <c r="C466" s="71"/>
      <c r="D466" s="71"/>
      <c r="E466" s="71"/>
      <c r="F466" s="71"/>
      <c r="G466" s="71"/>
      <c r="H466" s="69"/>
      <c r="I466" s="93"/>
      <c r="J466" s="102"/>
    </row>
    <row r="467" spans="1:10" s="237" customFormat="1" ht="19.5" customHeight="1" x14ac:dyDescent="0.25">
      <c r="A467" s="70"/>
      <c r="B467" s="71"/>
      <c r="C467" s="71"/>
      <c r="D467" s="71"/>
      <c r="E467" s="71"/>
      <c r="F467" s="71"/>
      <c r="G467" s="71"/>
      <c r="H467" s="69"/>
      <c r="I467" s="92"/>
      <c r="J467" s="101"/>
    </row>
    <row r="468" spans="1:10" s="237" customFormat="1" ht="19.5" customHeight="1" x14ac:dyDescent="0.25">
      <c r="A468" s="70"/>
      <c r="B468" s="71"/>
      <c r="C468" s="71"/>
      <c r="D468" s="71"/>
      <c r="E468" s="71"/>
      <c r="F468" s="71"/>
      <c r="G468" s="71"/>
      <c r="H468" s="69"/>
      <c r="I468" s="93"/>
      <c r="J468" s="102"/>
    </row>
    <row r="469" spans="1:10" s="237" customFormat="1" ht="19.5" customHeight="1" x14ac:dyDescent="0.25">
      <c r="A469" s="70"/>
      <c r="B469" s="71"/>
      <c r="C469" s="71"/>
      <c r="D469" s="71"/>
      <c r="E469" s="71"/>
      <c r="F469" s="71"/>
      <c r="G469" s="71"/>
      <c r="H469" s="69"/>
      <c r="I469" s="92"/>
      <c r="J469" s="101"/>
    </row>
    <row r="470" spans="1:10" s="237" customFormat="1" ht="19.5" customHeight="1" x14ac:dyDescent="0.25">
      <c r="A470" s="70"/>
      <c r="B470" s="71"/>
      <c r="C470" s="71"/>
      <c r="D470" s="71"/>
      <c r="E470" s="71"/>
      <c r="F470" s="71"/>
      <c r="G470" s="71"/>
      <c r="H470" s="69"/>
      <c r="I470" s="93"/>
      <c r="J470" s="102"/>
    </row>
    <row r="471" spans="1:10" s="237" customFormat="1" ht="19.5" customHeight="1" x14ac:dyDescent="0.25">
      <c r="A471" s="70"/>
      <c r="B471" s="71"/>
      <c r="C471" s="71"/>
      <c r="D471" s="71"/>
      <c r="E471" s="71"/>
      <c r="F471" s="71"/>
      <c r="G471" s="71"/>
      <c r="H471" s="69"/>
      <c r="I471" s="92"/>
      <c r="J471" s="101"/>
    </row>
    <row r="472" spans="1:10" s="237" customFormat="1" ht="19.5" customHeight="1" x14ac:dyDescent="0.25">
      <c r="A472" s="70"/>
      <c r="B472" s="71"/>
      <c r="C472" s="71"/>
      <c r="D472" s="71"/>
      <c r="E472" s="71"/>
      <c r="F472" s="71"/>
      <c r="G472" s="71"/>
      <c r="H472" s="69"/>
      <c r="I472" s="93"/>
      <c r="J472" s="102"/>
    </row>
    <row r="473" spans="1:10" s="237" customFormat="1" ht="19.5" customHeight="1" x14ac:dyDescent="0.25">
      <c r="A473" s="70"/>
      <c r="B473" s="71"/>
      <c r="C473" s="71"/>
      <c r="D473" s="71"/>
      <c r="E473" s="71"/>
      <c r="F473" s="71"/>
      <c r="G473" s="71"/>
      <c r="H473" s="69"/>
      <c r="I473" s="92"/>
      <c r="J473" s="101"/>
    </row>
    <row r="474" spans="1:10" s="237" customFormat="1" ht="19.5" customHeight="1" x14ac:dyDescent="0.25">
      <c r="A474" s="70"/>
      <c r="B474" s="71"/>
      <c r="C474" s="71"/>
      <c r="D474" s="71"/>
      <c r="E474" s="71"/>
      <c r="F474" s="71"/>
      <c r="G474" s="71"/>
      <c r="H474" s="69"/>
      <c r="I474" s="93"/>
      <c r="J474" s="102"/>
    </row>
    <row r="475" spans="1:10" s="237" customFormat="1" ht="19.5" customHeight="1" x14ac:dyDescent="0.25">
      <c r="A475" s="70"/>
      <c r="B475" s="71"/>
      <c r="C475" s="71"/>
      <c r="D475" s="71"/>
      <c r="E475" s="71"/>
      <c r="F475" s="71"/>
      <c r="G475" s="71"/>
      <c r="H475" s="69"/>
      <c r="I475" s="92"/>
      <c r="J475" s="101"/>
    </row>
    <row r="476" spans="1:10" s="237" customFormat="1" ht="19.5" customHeight="1" x14ac:dyDescent="0.25">
      <c r="A476" s="70"/>
      <c r="B476" s="71"/>
      <c r="C476" s="71"/>
      <c r="D476" s="71"/>
      <c r="E476" s="71"/>
      <c r="F476" s="71"/>
      <c r="G476" s="71"/>
      <c r="H476" s="69"/>
      <c r="I476" s="93"/>
      <c r="J476" s="102"/>
    </row>
    <row r="477" spans="1:10" s="237" customFormat="1" ht="19.5" customHeight="1" x14ac:dyDescent="0.25">
      <c r="A477" s="70"/>
      <c r="B477" s="71"/>
      <c r="C477" s="71"/>
      <c r="D477" s="71"/>
      <c r="E477" s="71"/>
      <c r="F477" s="71"/>
      <c r="G477" s="71"/>
      <c r="H477" s="69"/>
      <c r="I477" s="92"/>
      <c r="J477" s="101"/>
    </row>
    <row r="478" spans="1:10" s="237" customFormat="1" ht="19.5" customHeight="1" x14ac:dyDescent="0.25">
      <c r="A478" s="70"/>
      <c r="B478" s="71"/>
      <c r="C478" s="71"/>
      <c r="D478" s="71"/>
      <c r="E478" s="71"/>
      <c r="F478" s="71"/>
      <c r="G478" s="71"/>
      <c r="H478" s="69"/>
      <c r="I478" s="93"/>
      <c r="J478" s="102"/>
    </row>
    <row r="479" spans="1:10" s="237" customFormat="1" ht="19.5" customHeight="1" x14ac:dyDescent="0.25">
      <c r="A479" s="70"/>
      <c r="B479" s="71"/>
      <c r="C479" s="71"/>
      <c r="D479" s="71"/>
      <c r="E479" s="71"/>
      <c r="F479" s="71"/>
      <c r="G479" s="71"/>
      <c r="H479" s="69"/>
      <c r="I479" s="92"/>
      <c r="J479" s="101"/>
    </row>
    <row r="480" spans="1:10" s="237" customFormat="1" ht="19.5" customHeight="1" x14ac:dyDescent="0.25">
      <c r="A480" s="70"/>
      <c r="B480" s="71"/>
      <c r="C480" s="71"/>
      <c r="D480" s="71"/>
      <c r="E480" s="71"/>
      <c r="F480" s="71"/>
      <c r="G480" s="71"/>
      <c r="H480" s="69"/>
      <c r="I480" s="93"/>
      <c r="J480" s="102"/>
    </row>
    <row r="481" spans="1:10" s="237" customFormat="1" ht="19.5" customHeight="1" x14ac:dyDescent="0.25">
      <c r="A481" s="70"/>
      <c r="B481" s="71"/>
      <c r="C481" s="71"/>
      <c r="D481" s="71"/>
      <c r="E481" s="71"/>
      <c r="F481" s="71"/>
      <c r="G481" s="71"/>
      <c r="H481" s="69"/>
      <c r="I481" s="92"/>
      <c r="J481" s="101"/>
    </row>
    <row r="482" spans="1:10" s="237" customFormat="1" ht="19.5" customHeight="1" x14ac:dyDescent="0.25">
      <c r="A482" s="70"/>
      <c r="B482" s="71"/>
      <c r="C482" s="71"/>
      <c r="D482" s="71"/>
      <c r="E482" s="71"/>
      <c r="F482" s="71"/>
      <c r="G482" s="71"/>
      <c r="H482" s="69"/>
      <c r="I482" s="93"/>
      <c r="J482" s="102"/>
    </row>
    <row r="483" spans="1:10" s="237" customFormat="1" ht="19.5" customHeight="1" x14ac:dyDescent="0.25">
      <c r="A483" s="70"/>
      <c r="B483" s="71"/>
      <c r="C483" s="71"/>
      <c r="D483" s="71"/>
      <c r="E483" s="71"/>
      <c r="F483" s="71"/>
      <c r="G483" s="71"/>
      <c r="H483" s="69"/>
      <c r="I483" s="92"/>
      <c r="J483" s="101"/>
    </row>
    <row r="484" spans="1:10" s="237" customFormat="1" ht="19.5" customHeight="1" x14ac:dyDescent="0.25">
      <c r="A484" s="70"/>
      <c r="B484" s="71"/>
      <c r="C484" s="71"/>
      <c r="D484" s="71"/>
      <c r="E484" s="71"/>
      <c r="F484" s="71"/>
      <c r="G484" s="71"/>
      <c r="H484" s="69"/>
      <c r="I484" s="93"/>
      <c r="J484" s="102"/>
    </row>
    <row r="485" spans="1:10" s="237" customFormat="1" ht="19.5" customHeight="1" x14ac:dyDescent="0.25">
      <c r="A485" s="70"/>
      <c r="B485" s="71"/>
      <c r="C485" s="71"/>
      <c r="D485" s="71"/>
      <c r="E485" s="71"/>
      <c r="F485" s="71"/>
      <c r="G485" s="71"/>
      <c r="H485" s="69"/>
      <c r="I485" s="92"/>
      <c r="J485" s="101"/>
    </row>
    <row r="486" spans="1:10" s="237" customFormat="1" ht="19.5" customHeight="1" x14ac:dyDescent="0.25">
      <c r="A486" s="70"/>
      <c r="B486" s="72"/>
      <c r="C486" s="71"/>
      <c r="D486" s="71"/>
      <c r="E486" s="71"/>
      <c r="F486" s="71"/>
      <c r="G486" s="71"/>
      <c r="H486" s="69"/>
      <c r="I486" s="93"/>
      <c r="J486" s="102"/>
    </row>
    <row r="487" spans="1:10" s="237" customFormat="1" ht="19.5" customHeight="1" x14ac:dyDescent="0.25">
      <c r="A487" s="70"/>
      <c r="B487" s="71"/>
      <c r="C487" s="71"/>
      <c r="D487" s="71"/>
      <c r="E487" s="71"/>
      <c r="F487" s="71"/>
      <c r="G487" s="71"/>
      <c r="H487" s="69"/>
      <c r="I487" s="92"/>
      <c r="J487" s="101"/>
    </row>
    <row r="488" spans="1:10" s="237" customFormat="1" ht="19.5" customHeight="1" x14ac:dyDescent="0.25">
      <c r="A488" s="70"/>
      <c r="B488" s="71"/>
      <c r="C488" s="71"/>
      <c r="D488" s="71"/>
      <c r="E488" s="71"/>
      <c r="F488" s="71"/>
      <c r="G488" s="71"/>
      <c r="H488" s="69"/>
      <c r="I488" s="93"/>
      <c r="J488" s="102"/>
    </row>
    <row r="489" spans="1:10" s="237" customFormat="1" ht="19.5" customHeight="1" x14ac:dyDescent="0.25">
      <c r="A489" s="70"/>
      <c r="B489" s="71"/>
      <c r="C489" s="71"/>
      <c r="D489" s="71"/>
      <c r="E489" s="71"/>
      <c r="F489" s="71"/>
      <c r="G489" s="71"/>
      <c r="H489" s="69"/>
      <c r="I489" s="92"/>
      <c r="J489" s="101"/>
    </row>
    <row r="490" spans="1:10" s="237" customFormat="1" ht="19.5" customHeight="1" x14ac:dyDescent="0.25">
      <c r="A490" s="70"/>
      <c r="B490" s="71"/>
      <c r="C490" s="71"/>
      <c r="D490" s="71"/>
      <c r="E490" s="71"/>
      <c r="F490" s="71"/>
      <c r="G490" s="71"/>
      <c r="H490" s="69"/>
      <c r="I490" s="93"/>
      <c r="J490" s="102"/>
    </row>
    <row r="491" spans="1:10" s="237" customFormat="1" ht="19.5" customHeight="1" x14ac:dyDescent="0.25">
      <c r="A491" s="70"/>
      <c r="B491" s="71"/>
      <c r="C491" s="71"/>
      <c r="D491" s="71"/>
      <c r="E491" s="71"/>
      <c r="F491" s="71"/>
      <c r="G491" s="71"/>
      <c r="H491" s="69"/>
      <c r="I491" s="92"/>
      <c r="J491" s="101"/>
    </row>
    <row r="492" spans="1:10" s="237" customFormat="1" ht="19.5" customHeight="1" x14ac:dyDescent="0.25">
      <c r="A492" s="70"/>
      <c r="B492" s="71"/>
      <c r="C492" s="71"/>
      <c r="D492" s="71"/>
      <c r="E492" s="71"/>
      <c r="F492" s="71"/>
      <c r="G492" s="71"/>
      <c r="H492" s="69"/>
      <c r="I492" s="93"/>
      <c r="J492" s="102"/>
    </row>
    <row r="493" spans="1:10" s="237" customFormat="1" ht="19.5" customHeight="1" x14ac:dyDescent="0.25">
      <c r="A493" s="70"/>
      <c r="B493" s="71"/>
      <c r="C493" s="71"/>
      <c r="D493" s="71"/>
      <c r="E493" s="71"/>
      <c r="F493" s="71"/>
      <c r="G493" s="71"/>
      <c r="H493" s="69"/>
      <c r="I493" s="92"/>
      <c r="J493" s="101"/>
    </row>
    <row r="494" spans="1:10" s="237" customFormat="1" ht="19.5" customHeight="1" x14ac:dyDescent="0.25">
      <c r="A494" s="70"/>
      <c r="B494" s="71"/>
      <c r="C494" s="71"/>
      <c r="D494" s="71"/>
      <c r="E494" s="71"/>
      <c r="F494" s="71"/>
      <c r="G494" s="71"/>
      <c r="H494" s="69"/>
      <c r="I494" s="93"/>
      <c r="J494" s="102"/>
    </row>
    <row r="495" spans="1:10" s="237" customFormat="1" ht="19.5" customHeight="1" x14ac:dyDescent="0.25">
      <c r="A495" s="70"/>
      <c r="B495" s="71"/>
      <c r="C495" s="71"/>
      <c r="D495" s="71"/>
      <c r="E495" s="71"/>
      <c r="F495" s="71"/>
      <c r="G495" s="71"/>
      <c r="H495" s="69"/>
      <c r="I495" s="92"/>
      <c r="J495" s="101"/>
    </row>
    <row r="496" spans="1:10" s="237" customFormat="1" ht="19.5" customHeight="1" x14ac:dyDescent="0.25">
      <c r="A496" s="70"/>
      <c r="B496" s="71"/>
      <c r="C496" s="71"/>
      <c r="D496" s="71"/>
      <c r="E496" s="71"/>
      <c r="F496" s="71"/>
      <c r="G496" s="71"/>
      <c r="H496" s="69"/>
      <c r="I496" s="93"/>
      <c r="J496" s="102"/>
    </row>
    <row r="497" spans="1:10" s="237" customFormat="1" ht="19.5" customHeight="1" x14ac:dyDescent="0.25">
      <c r="A497" s="70"/>
      <c r="B497" s="71"/>
      <c r="C497" s="71"/>
      <c r="D497" s="71"/>
      <c r="E497" s="71"/>
      <c r="F497" s="71"/>
      <c r="G497" s="71"/>
      <c r="H497" s="69"/>
      <c r="I497" s="92"/>
      <c r="J497" s="101"/>
    </row>
    <row r="498" spans="1:10" s="237" customFormat="1" ht="19.5" customHeight="1" x14ac:dyDescent="0.25">
      <c r="A498" s="70"/>
      <c r="B498" s="71"/>
      <c r="C498" s="71"/>
      <c r="D498" s="71"/>
      <c r="E498" s="71"/>
      <c r="F498" s="71"/>
      <c r="G498" s="71"/>
      <c r="H498" s="69"/>
      <c r="I498" s="93"/>
      <c r="J498" s="102"/>
    </row>
    <row r="499" spans="1:10" s="237" customFormat="1" ht="19.5" customHeight="1" x14ac:dyDescent="0.25">
      <c r="A499" s="70"/>
      <c r="B499" s="71"/>
      <c r="C499" s="71"/>
      <c r="D499" s="71"/>
      <c r="E499" s="71"/>
      <c r="F499" s="71"/>
      <c r="G499" s="71"/>
      <c r="H499" s="69"/>
      <c r="I499" s="92"/>
      <c r="J499" s="101"/>
    </row>
    <row r="500" spans="1:10" s="237" customFormat="1" ht="19.5" customHeight="1" x14ac:dyDescent="0.25">
      <c r="A500" s="70"/>
      <c r="B500" s="71"/>
      <c r="C500" s="71"/>
      <c r="D500" s="71"/>
      <c r="E500" s="71"/>
      <c r="F500" s="71"/>
      <c r="G500" s="71"/>
      <c r="H500" s="69"/>
      <c r="I500" s="93"/>
      <c r="J500" s="102"/>
    </row>
    <row r="501" spans="1:10" s="237" customFormat="1" ht="19.5" customHeight="1" x14ac:dyDescent="0.25">
      <c r="A501" s="70"/>
      <c r="B501" s="71"/>
      <c r="C501" s="71"/>
      <c r="D501" s="71"/>
      <c r="E501" s="71"/>
      <c r="F501" s="71"/>
      <c r="G501" s="71"/>
      <c r="H501" s="69"/>
      <c r="I501" s="92"/>
      <c r="J501" s="101"/>
    </row>
    <row r="502" spans="1:10" s="237" customFormat="1" ht="19.5" customHeight="1" x14ac:dyDescent="0.25">
      <c r="A502" s="70"/>
      <c r="B502" s="71"/>
      <c r="C502" s="71"/>
      <c r="D502" s="71"/>
      <c r="E502" s="71"/>
      <c r="F502" s="71"/>
      <c r="G502" s="71"/>
      <c r="H502" s="69"/>
      <c r="I502" s="93"/>
      <c r="J502" s="102"/>
    </row>
    <row r="503" spans="1:10" s="237" customFormat="1" ht="19.5" customHeight="1" x14ac:dyDescent="0.25">
      <c r="A503" s="70"/>
      <c r="B503" s="71"/>
      <c r="C503" s="71"/>
      <c r="D503" s="71"/>
      <c r="E503" s="71"/>
      <c r="F503" s="71"/>
      <c r="G503" s="71"/>
      <c r="H503" s="69"/>
      <c r="I503" s="92"/>
      <c r="J503" s="101"/>
    </row>
    <row r="504" spans="1:10" s="237" customFormat="1" ht="19.5" customHeight="1" x14ac:dyDescent="0.25">
      <c r="A504" s="70"/>
      <c r="B504" s="71"/>
      <c r="C504" s="71"/>
      <c r="D504" s="71"/>
      <c r="E504" s="71"/>
      <c r="F504" s="71"/>
      <c r="G504" s="71"/>
      <c r="H504" s="69"/>
      <c r="I504" s="93"/>
      <c r="J504" s="102"/>
    </row>
    <row r="505" spans="1:10" s="237" customFormat="1" ht="19.5" customHeight="1" x14ac:dyDescent="0.25">
      <c r="A505" s="70"/>
      <c r="B505" s="71"/>
      <c r="C505" s="71"/>
      <c r="D505" s="71"/>
      <c r="E505" s="71"/>
      <c r="F505" s="71"/>
      <c r="G505" s="71"/>
      <c r="H505" s="69"/>
      <c r="I505" s="92"/>
      <c r="J505" s="101"/>
    </row>
    <row r="506" spans="1:10" s="237" customFormat="1" ht="19.5" customHeight="1" x14ac:dyDescent="0.25">
      <c r="A506" s="70"/>
      <c r="B506" s="71"/>
      <c r="C506" s="71"/>
      <c r="D506" s="71"/>
      <c r="E506" s="71"/>
      <c r="F506" s="71"/>
      <c r="G506" s="71"/>
      <c r="H506" s="69"/>
      <c r="I506" s="93"/>
      <c r="J506" s="102"/>
    </row>
    <row r="507" spans="1:10" s="237" customFormat="1" ht="19.5" customHeight="1" x14ac:dyDescent="0.25">
      <c r="A507" s="70"/>
      <c r="B507" s="71"/>
      <c r="C507" s="71"/>
      <c r="D507" s="71"/>
      <c r="E507" s="71"/>
      <c r="F507" s="71"/>
      <c r="G507" s="71"/>
      <c r="H507" s="69"/>
      <c r="I507" s="92"/>
      <c r="J507" s="101"/>
    </row>
    <row r="508" spans="1:10" s="237" customFormat="1" ht="19.5" customHeight="1" x14ac:dyDescent="0.25">
      <c r="A508" s="70"/>
      <c r="B508" s="71"/>
      <c r="C508" s="71"/>
      <c r="D508" s="71"/>
      <c r="E508" s="71"/>
      <c r="F508" s="71"/>
      <c r="G508" s="71"/>
      <c r="H508" s="69"/>
      <c r="I508" s="93"/>
      <c r="J508" s="102"/>
    </row>
    <row r="509" spans="1:10" s="237" customFormat="1" ht="19.5" customHeight="1" x14ac:dyDescent="0.25">
      <c r="A509" s="70"/>
      <c r="B509" s="71"/>
      <c r="C509" s="71"/>
      <c r="D509" s="71"/>
      <c r="E509" s="71"/>
      <c r="F509" s="71"/>
      <c r="G509" s="71"/>
      <c r="H509" s="69"/>
      <c r="I509" s="92"/>
      <c r="J509" s="101"/>
    </row>
    <row r="510" spans="1:10" s="237" customFormat="1" ht="19.5" customHeight="1" x14ac:dyDescent="0.25">
      <c r="A510" s="70"/>
      <c r="B510" s="71"/>
      <c r="C510" s="71"/>
      <c r="D510" s="71"/>
      <c r="E510" s="71"/>
      <c r="F510" s="71"/>
      <c r="G510" s="71"/>
      <c r="H510" s="69"/>
      <c r="I510" s="93"/>
      <c r="J510" s="102"/>
    </row>
    <row r="511" spans="1:10" s="237" customFormat="1" ht="19.5" customHeight="1" thickBot="1" x14ac:dyDescent="0.3">
      <c r="A511" s="73"/>
      <c r="B511" s="74"/>
      <c r="C511" s="74"/>
      <c r="D511" s="74"/>
      <c r="E511" s="74"/>
      <c r="F511" s="74"/>
      <c r="G511" s="74"/>
      <c r="H511" s="75"/>
      <c r="I511" s="94"/>
      <c r="J511" s="103"/>
    </row>
  </sheetData>
  <sheetProtection algorithmName="SHA-512" hashValue="U4XkMqeqDOnQQJP4z96LRwXLkPy3idjyhd1AP/Jr1XxlRl+NAxBdeYFSvTldAU0csfFvtePZ4u7tv90g5BL2xg==" saltValue="r+HNv0VoOJGRqb74GWQZcA==" spinCount="100000" sheet="1" formatColumns="0" formatRows="0" sort="0" autoFilter="0"/>
  <mergeCells count="2">
    <mergeCell ref="A10:B10"/>
    <mergeCell ref="A8:H8"/>
  </mergeCells>
  <conditionalFormatting sqref="A1:A4">
    <cfRule type="duplicateValues" dxfId="19" priority="1"/>
  </conditionalFormatting>
  <conditionalFormatting sqref="A5:A11 A16:A1048576">
    <cfRule type="duplicateValues" dxfId="18" priority="4"/>
  </conditionalFormatting>
  <conditionalFormatting sqref="A12:A15">
    <cfRule type="duplicateValues" dxfId="17" priority="2"/>
  </conditionalFormatting>
  <conditionalFormatting sqref="C10:H10 C12:G13 D14:J35 D37:J60 D62:J85 D87:J110 D112:J135 D137:J160 D162:J185 D187:I199 J187:J218 D200:H210 I200:I218 D212:H235 I220:J243 D237:H256 I245:I256 J245:J276 D257:I257 D258:H260 I258:I276 D262:H285 I278:J301 D287:H310 I303:I314 J303:J334 D312:H314 D315:I315 I316:I334 D316:H335 I336:J359 D337:H360 I361:I372 J361:J392 D362:H372 D373:I373 D374:H385 I374:I392 D387:H410 I394:J417 D412:H430 I419:I430 J419:J450 D431:I431 D432:H435 I432:I450 D437:H460 I452:J475 D462:H485 I477:J511 D487:H510 C511:H511">
    <cfRule type="cellIs" dxfId="16" priority="7" operator="lessThan">
      <formula>0</formula>
    </cfRule>
  </conditionalFormatting>
  <conditionalFormatting sqref="H13:J13">
    <cfRule type="cellIs" dxfId="15" priority="32" operator="lessThan">
      <formula>0</formula>
    </cfRule>
  </conditionalFormatting>
  <hyperlinks>
    <hyperlink ref="A6" location="Instructions!A1" display="Go to Instructions Tab" xr:uid="{00000000-0004-0000-0500-000000000000}"/>
  </hyperlinks>
  <pageMargins left="0.25" right="0.25" top="0.75" bottom="0.75" header="0.3" footer="0.3"/>
  <pageSetup scale="10" orientation="portrait" r:id="rId1"/>
  <headerFooter>
    <oddFooter>&amp;LFY23 Commerce WorkFirst&amp;C&amp;A&amp;R&amp;P</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1284"/>
  <sheetViews>
    <sheetView showZeros="0" zoomScale="96" zoomScaleNormal="96" zoomScalePageLayoutView="70" workbookViewId="0">
      <selection activeCell="G27" sqref="G27"/>
    </sheetView>
  </sheetViews>
  <sheetFormatPr defaultColWidth="5.28515625" defaultRowHeight="15.75" x14ac:dyDescent="0.25"/>
  <cols>
    <col min="1" max="1" width="21.28515625" style="224" customWidth="1"/>
    <col min="2" max="2" width="17.85546875" style="224" bestFit="1" customWidth="1"/>
    <col min="3" max="3" width="8.7109375" style="224" customWidth="1"/>
    <col min="4" max="4" width="16.7109375" style="224" customWidth="1"/>
    <col min="5" max="5" width="15.28515625" style="224" customWidth="1"/>
    <col min="6" max="6" width="12.5703125" style="224" customWidth="1"/>
    <col min="7" max="7" width="21.28515625" style="224" customWidth="1"/>
    <col min="8" max="9" width="8" style="224" customWidth="1"/>
    <col min="10" max="10" width="11.28515625" style="224" customWidth="1"/>
    <col min="11" max="11" width="18.7109375" style="224" customWidth="1"/>
    <col min="12" max="12" width="51" style="217" customWidth="1"/>
    <col min="13" max="16384" width="5.28515625" style="224"/>
  </cols>
  <sheetData>
    <row r="1" spans="1:12" s="267" customFormat="1" ht="20.100000000000001" customHeight="1" x14ac:dyDescent="0.3">
      <c r="A1" s="513" t="s">
        <v>60</v>
      </c>
      <c r="B1" s="553">
        <f>'A-19 PPTs Reimb'!B1</f>
        <v>0</v>
      </c>
      <c r="C1" s="122"/>
      <c r="D1" s="122"/>
      <c r="E1" s="344"/>
      <c r="G1" s="564"/>
      <c r="H1" s="564"/>
      <c r="J1" s="565" t="str">
        <f>'Office Use only'!B2</f>
        <v>Attachment H-1</v>
      </c>
      <c r="L1" s="556"/>
    </row>
    <row r="2" spans="1:12" s="267" customFormat="1" ht="20.100000000000001" customHeight="1" x14ac:dyDescent="0.25">
      <c r="A2" s="513" t="s">
        <v>14</v>
      </c>
      <c r="B2" s="557">
        <f>'A-19 PPTs Reimb'!B2</f>
        <v>0</v>
      </c>
      <c r="C2" s="108"/>
      <c r="D2" s="108"/>
      <c r="E2" s="344"/>
      <c r="F2" s="564"/>
      <c r="G2" s="564"/>
      <c r="H2" s="564"/>
      <c r="L2" s="556"/>
    </row>
    <row r="3" spans="1:12" s="267" customFormat="1" ht="20.100000000000001" customHeight="1" x14ac:dyDescent="0.25">
      <c r="A3" s="513" t="s">
        <v>116</v>
      </c>
      <c r="B3" s="559">
        <f>'A-19 PPTs Reimb'!B3</f>
        <v>0</v>
      </c>
      <c r="C3" s="560"/>
      <c r="D3" s="560"/>
      <c r="E3" s="344"/>
      <c r="F3" s="564"/>
      <c r="G3" s="564"/>
      <c r="H3" s="564"/>
      <c r="L3" s="556"/>
    </row>
    <row r="4" spans="1:12" s="267" customFormat="1" ht="20.100000000000001" customHeight="1" x14ac:dyDescent="0.25">
      <c r="A4" s="513" t="s">
        <v>3</v>
      </c>
      <c r="B4" s="561">
        <f>'A-19 PPTs Reimb'!B4</f>
        <v>0</v>
      </c>
      <c r="C4" s="562"/>
      <c r="D4" s="562"/>
      <c r="E4" s="109"/>
      <c r="F4" s="564"/>
      <c r="G4" s="564"/>
      <c r="H4" s="564"/>
      <c r="L4" s="556"/>
    </row>
    <row r="5" spans="1:12" s="569" customFormat="1" ht="20.100000000000001" customHeight="1" x14ac:dyDescent="0.25">
      <c r="A5" s="566"/>
      <c r="B5" s="567"/>
      <c r="C5" s="239"/>
      <c r="D5" s="239"/>
      <c r="E5" s="239"/>
      <c r="F5" s="568"/>
      <c r="G5" s="568"/>
      <c r="H5" s="568"/>
      <c r="L5" s="556"/>
    </row>
    <row r="6" spans="1:12" ht="20.100000000000001" customHeight="1" x14ac:dyDescent="0.3">
      <c r="A6" s="563" t="s">
        <v>120</v>
      </c>
      <c r="B6" s="238"/>
      <c r="C6" s="239"/>
      <c r="D6" s="239"/>
      <c r="E6" s="239"/>
      <c r="F6" s="223"/>
      <c r="G6" s="223"/>
      <c r="H6" s="223"/>
    </row>
    <row r="7" spans="1:12" ht="14.1" customHeight="1" x14ac:dyDescent="0.25">
      <c r="A7" s="215"/>
      <c r="B7" s="240"/>
      <c r="C7" s="220"/>
      <c r="D7" s="220"/>
      <c r="E7" s="220"/>
      <c r="F7" s="223"/>
      <c r="G7" s="223"/>
      <c r="H7" s="223"/>
    </row>
    <row r="8" spans="1:12" ht="20.25" x14ac:dyDescent="0.3">
      <c r="A8" s="671" t="s">
        <v>58</v>
      </c>
      <c r="B8" s="671"/>
      <c r="C8" s="671"/>
      <c r="D8" s="671"/>
      <c r="E8" s="671"/>
      <c r="F8" s="671"/>
      <c r="G8" s="671"/>
      <c r="H8" s="671"/>
      <c r="I8" s="671"/>
      <c r="J8" s="671"/>
      <c r="K8" s="223"/>
    </row>
    <row r="9" spans="1:12" ht="14.25" customHeight="1" thickBot="1" x14ac:dyDescent="0.3">
      <c r="A9" s="241"/>
      <c r="B9" s="241"/>
      <c r="C9" s="241"/>
      <c r="D9" s="241"/>
      <c r="E9" s="241"/>
      <c r="F9" s="241"/>
      <c r="G9" s="241"/>
      <c r="H9" s="241"/>
      <c r="I9" s="241"/>
      <c r="J9" s="241"/>
      <c r="K9" s="223"/>
      <c r="L9" s="227"/>
    </row>
    <row r="10" spans="1:12" s="244" customFormat="1" ht="28.5" customHeight="1" thickBot="1" x14ac:dyDescent="0.35">
      <c r="A10" s="672" t="s">
        <v>59</v>
      </c>
      <c r="B10" s="673"/>
      <c r="C10" s="242">
        <f>SUM(C12:C511)</f>
        <v>0</v>
      </c>
      <c r="D10" s="242">
        <f t="shared" ref="D10:K10" si="0">SUM(D12:D511)</f>
        <v>0</v>
      </c>
      <c r="E10" s="242">
        <f t="shared" si="0"/>
        <v>0</v>
      </c>
      <c r="F10" s="242">
        <f t="shared" si="0"/>
        <v>0</v>
      </c>
      <c r="G10" s="242">
        <f t="shared" si="0"/>
        <v>0</v>
      </c>
      <c r="H10" s="242">
        <f t="shared" si="0"/>
        <v>0</v>
      </c>
      <c r="I10" s="242">
        <f t="shared" si="0"/>
        <v>0</v>
      </c>
      <c r="J10" s="242">
        <f t="shared" si="0"/>
        <v>0</v>
      </c>
      <c r="K10" s="550">
        <f t="shared" si="0"/>
        <v>0</v>
      </c>
      <c r="L10" s="243"/>
    </row>
    <row r="11" spans="1:12" s="247" customFormat="1" ht="84" customHeight="1" thickBot="1" x14ac:dyDescent="0.3">
      <c r="A11" s="245" t="s">
        <v>70</v>
      </c>
      <c r="B11" s="246" t="s">
        <v>25</v>
      </c>
      <c r="C11" s="246" t="s">
        <v>1</v>
      </c>
      <c r="D11" s="246" t="s">
        <v>2</v>
      </c>
      <c r="E11" s="246" t="s">
        <v>0</v>
      </c>
      <c r="F11" s="246" t="s">
        <v>16</v>
      </c>
      <c r="G11" s="246" t="s">
        <v>15</v>
      </c>
      <c r="H11" s="246" t="s">
        <v>4</v>
      </c>
      <c r="I11" s="246" t="s">
        <v>5</v>
      </c>
      <c r="J11" s="246" t="s">
        <v>148</v>
      </c>
      <c r="K11" s="246" t="s">
        <v>183</v>
      </c>
      <c r="L11" s="235" t="s">
        <v>189</v>
      </c>
    </row>
    <row r="12" spans="1:12" s="76" customFormat="1" x14ac:dyDescent="0.25">
      <c r="A12" s="60"/>
      <c r="B12" s="61"/>
      <c r="C12" s="61"/>
      <c r="D12" s="61"/>
      <c r="E12" s="62"/>
      <c r="F12" s="61"/>
      <c r="G12" s="61"/>
      <c r="H12" s="61"/>
      <c r="I12" s="62"/>
      <c r="J12" s="63"/>
      <c r="K12" s="96"/>
      <c r="L12" s="107"/>
    </row>
    <row r="13" spans="1:12" s="76" customFormat="1" x14ac:dyDescent="0.25">
      <c r="A13" s="59"/>
      <c r="B13" s="65"/>
      <c r="C13" s="65"/>
      <c r="D13" s="65"/>
      <c r="E13" s="66"/>
      <c r="F13" s="65"/>
      <c r="G13" s="65"/>
      <c r="H13" s="65"/>
      <c r="I13" s="66"/>
      <c r="J13" s="65"/>
      <c r="K13" s="97"/>
      <c r="L13" s="104"/>
    </row>
    <row r="14" spans="1:12" s="76" customFormat="1" x14ac:dyDescent="0.25">
      <c r="A14" s="59"/>
      <c r="B14" s="65"/>
      <c r="C14" s="65"/>
      <c r="D14" s="65"/>
      <c r="E14" s="66"/>
      <c r="F14" s="65"/>
      <c r="G14" s="65"/>
      <c r="H14" s="65"/>
      <c r="I14" s="66"/>
      <c r="J14" s="65"/>
      <c r="K14" s="97"/>
      <c r="L14" s="106"/>
    </row>
    <row r="15" spans="1:12" s="76" customFormat="1" x14ac:dyDescent="0.25">
      <c r="A15" s="59"/>
      <c r="B15" s="65"/>
      <c r="C15" s="65"/>
      <c r="D15" s="65"/>
      <c r="E15" s="66"/>
      <c r="F15" s="65"/>
      <c r="G15" s="65"/>
      <c r="H15" s="65"/>
      <c r="I15" s="66"/>
      <c r="J15" s="65"/>
      <c r="K15" s="97"/>
      <c r="L15" s="104"/>
    </row>
    <row r="16" spans="1:12" s="76" customFormat="1" x14ac:dyDescent="0.25">
      <c r="A16" s="59"/>
      <c r="B16" s="65"/>
      <c r="C16" s="65"/>
      <c r="D16" s="65"/>
      <c r="E16" s="66"/>
      <c r="F16" s="65"/>
      <c r="G16" s="65"/>
      <c r="H16" s="65"/>
      <c r="I16" s="66"/>
      <c r="J16" s="65"/>
      <c r="K16" s="97"/>
      <c r="L16" s="106"/>
    </row>
    <row r="17" spans="1:12" s="76" customFormat="1" x14ac:dyDescent="0.25">
      <c r="A17" s="59"/>
      <c r="B17" s="65"/>
      <c r="C17" s="65"/>
      <c r="D17" s="65"/>
      <c r="E17" s="66"/>
      <c r="F17" s="65"/>
      <c r="G17" s="65"/>
      <c r="H17" s="65"/>
      <c r="I17" s="66"/>
      <c r="J17" s="65"/>
      <c r="K17" s="97"/>
      <c r="L17" s="104"/>
    </row>
    <row r="18" spans="1:12" s="76" customFormat="1" x14ac:dyDescent="0.25">
      <c r="A18" s="59"/>
      <c r="B18" s="65"/>
      <c r="C18" s="65"/>
      <c r="D18" s="65"/>
      <c r="E18" s="66"/>
      <c r="F18" s="65"/>
      <c r="G18" s="65"/>
      <c r="H18" s="65"/>
      <c r="I18" s="66"/>
      <c r="J18" s="65"/>
      <c r="K18" s="97"/>
      <c r="L18" s="106"/>
    </row>
    <row r="19" spans="1:12" s="76" customFormat="1" x14ac:dyDescent="0.25">
      <c r="A19" s="59"/>
      <c r="B19" s="65"/>
      <c r="C19" s="65"/>
      <c r="D19" s="65"/>
      <c r="E19" s="66"/>
      <c r="F19" s="65"/>
      <c r="G19" s="65"/>
      <c r="H19" s="65"/>
      <c r="I19" s="66"/>
      <c r="J19" s="65"/>
      <c r="K19" s="97"/>
      <c r="L19" s="104"/>
    </row>
    <row r="20" spans="1:12" s="76" customFormat="1" x14ac:dyDescent="0.25">
      <c r="A20" s="59"/>
      <c r="B20" s="65"/>
      <c r="C20" s="65"/>
      <c r="D20" s="65"/>
      <c r="E20" s="66"/>
      <c r="F20" s="65"/>
      <c r="G20" s="65"/>
      <c r="H20" s="65"/>
      <c r="I20" s="66"/>
      <c r="J20" s="65"/>
      <c r="K20" s="97"/>
      <c r="L20" s="106"/>
    </row>
    <row r="21" spans="1:12" s="76" customFormat="1" x14ac:dyDescent="0.25">
      <c r="A21" s="59"/>
      <c r="B21" s="65"/>
      <c r="C21" s="65"/>
      <c r="D21" s="65"/>
      <c r="E21" s="66"/>
      <c r="F21" s="65"/>
      <c r="G21" s="65"/>
      <c r="H21" s="65"/>
      <c r="I21" s="66"/>
      <c r="J21" s="65"/>
      <c r="K21" s="97"/>
      <c r="L21" s="104"/>
    </row>
    <row r="22" spans="1:12" s="76" customFormat="1" x14ac:dyDescent="0.25">
      <c r="A22" s="59"/>
      <c r="B22" s="65"/>
      <c r="C22" s="65"/>
      <c r="D22" s="65"/>
      <c r="E22" s="66"/>
      <c r="F22" s="65"/>
      <c r="G22" s="65"/>
      <c r="H22" s="65"/>
      <c r="I22" s="66"/>
      <c r="J22" s="65"/>
      <c r="K22" s="97"/>
      <c r="L22" s="106"/>
    </row>
    <row r="23" spans="1:12" s="76" customFormat="1" x14ac:dyDescent="0.25">
      <c r="A23" s="59"/>
      <c r="B23" s="65"/>
      <c r="C23" s="65"/>
      <c r="D23" s="65"/>
      <c r="E23" s="66"/>
      <c r="F23" s="65"/>
      <c r="G23" s="65"/>
      <c r="H23" s="65"/>
      <c r="I23" s="66"/>
      <c r="J23" s="65"/>
      <c r="K23" s="97"/>
      <c r="L23" s="104"/>
    </row>
    <row r="24" spans="1:12" s="76" customFormat="1" x14ac:dyDescent="0.25">
      <c r="A24" s="59"/>
      <c r="B24" s="65"/>
      <c r="C24" s="65"/>
      <c r="D24" s="65"/>
      <c r="E24" s="66"/>
      <c r="F24" s="65"/>
      <c r="G24" s="65"/>
      <c r="H24" s="65"/>
      <c r="I24" s="66"/>
      <c r="J24" s="65"/>
      <c r="K24" s="97"/>
      <c r="L24" s="106"/>
    </row>
    <row r="25" spans="1:12" s="76" customFormat="1" x14ac:dyDescent="0.25">
      <c r="A25" s="59"/>
      <c r="B25" s="65"/>
      <c r="C25" s="65"/>
      <c r="D25" s="65"/>
      <c r="E25" s="66"/>
      <c r="F25" s="65"/>
      <c r="G25" s="65"/>
      <c r="H25" s="65"/>
      <c r="I25" s="66"/>
      <c r="J25" s="65"/>
      <c r="K25" s="97"/>
      <c r="L25" s="104"/>
    </row>
    <row r="26" spans="1:12" s="76" customFormat="1" x14ac:dyDescent="0.25">
      <c r="A26" s="59"/>
      <c r="B26" s="65"/>
      <c r="C26" s="65"/>
      <c r="D26" s="65"/>
      <c r="E26" s="66"/>
      <c r="F26" s="65"/>
      <c r="G26" s="65"/>
      <c r="H26" s="65"/>
      <c r="I26" s="66"/>
      <c r="J26" s="65"/>
      <c r="K26" s="97"/>
      <c r="L26" s="106"/>
    </row>
    <row r="27" spans="1:12" s="76" customFormat="1" x14ac:dyDescent="0.25">
      <c r="A27" s="59"/>
      <c r="B27" s="65"/>
      <c r="C27" s="65"/>
      <c r="D27" s="65"/>
      <c r="E27" s="66"/>
      <c r="F27" s="65"/>
      <c r="G27" s="65"/>
      <c r="H27" s="65"/>
      <c r="I27" s="66"/>
      <c r="J27" s="65"/>
      <c r="K27" s="97"/>
      <c r="L27" s="104"/>
    </row>
    <row r="28" spans="1:12" s="76" customFormat="1" x14ac:dyDescent="0.25">
      <c r="A28" s="59"/>
      <c r="B28" s="65"/>
      <c r="C28" s="65"/>
      <c r="D28" s="65"/>
      <c r="E28" s="66"/>
      <c r="F28" s="65"/>
      <c r="G28" s="65"/>
      <c r="H28" s="65"/>
      <c r="I28" s="66"/>
      <c r="J28" s="65"/>
      <c r="K28" s="97"/>
      <c r="L28" s="106"/>
    </row>
    <row r="29" spans="1:12" s="76" customFormat="1" x14ac:dyDescent="0.25">
      <c r="A29" s="59"/>
      <c r="B29" s="65"/>
      <c r="C29" s="65"/>
      <c r="D29" s="65"/>
      <c r="E29" s="66"/>
      <c r="F29" s="65"/>
      <c r="G29" s="65"/>
      <c r="H29" s="65"/>
      <c r="I29" s="66"/>
      <c r="J29" s="65"/>
      <c r="K29" s="97"/>
      <c r="L29" s="104"/>
    </row>
    <row r="30" spans="1:12" s="76" customFormat="1" x14ac:dyDescent="0.25">
      <c r="A30" s="59"/>
      <c r="B30" s="65"/>
      <c r="C30" s="65"/>
      <c r="D30" s="65"/>
      <c r="E30" s="66"/>
      <c r="F30" s="65"/>
      <c r="G30" s="65"/>
      <c r="H30" s="65"/>
      <c r="I30" s="66"/>
      <c r="J30" s="65"/>
      <c r="K30" s="97"/>
      <c r="L30" s="105"/>
    </row>
    <row r="31" spans="1:12" s="76" customFormat="1" x14ac:dyDescent="0.25">
      <c r="A31" s="59"/>
      <c r="B31" s="65"/>
      <c r="C31" s="65"/>
      <c r="D31" s="65"/>
      <c r="E31" s="66"/>
      <c r="F31" s="65"/>
      <c r="G31" s="65"/>
      <c r="H31" s="65"/>
      <c r="I31" s="66"/>
      <c r="J31" s="65"/>
      <c r="K31" s="97"/>
      <c r="L31" s="104"/>
    </row>
    <row r="32" spans="1:12" s="76" customFormat="1" x14ac:dyDescent="0.25">
      <c r="A32" s="59"/>
      <c r="B32" s="65"/>
      <c r="C32" s="65"/>
      <c r="D32" s="65"/>
      <c r="E32" s="66"/>
      <c r="F32" s="65"/>
      <c r="G32" s="65"/>
      <c r="H32" s="65"/>
      <c r="I32" s="66"/>
      <c r="J32" s="65"/>
      <c r="K32" s="97"/>
      <c r="L32" s="106"/>
    </row>
    <row r="33" spans="1:12" s="76" customFormat="1" x14ac:dyDescent="0.25">
      <c r="A33" s="59"/>
      <c r="B33" s="65"/>
      <c r="C33" s="65"/>
      <c r="D33" s="65"/>
      <c r="E33" s="66"/>
      <c r="F33" s="65"/>
      <c r="G33" s="65"/>
      <c r="H33" s="65"/>
      <c r="I33" s="66"/>
      <c r="J33" s="65"/>
      <c r="K33" s="97"/>
      <c r="L33" s="104"/>
    </row>
    <row r="34" spans="1:12" s="76" customFormat="1" x14ac:dyDescent="0.25">
      <c r="A34" s="59"/>
      <c r="B34" s="65"/>
      <c r="C34" s="65"/>
      <c r="D34" s="65"/>
      <c r="E34" s="66"/>
      <c r="F34" s="65"/>
      <c r="G34" s="65"/>
      <c r="H34" s="65"/>
      <c r="I34" s="66"/>
      <c r="J34" s="65"/>
      <c r="K34" s="97"/>
      <c r="L34" s="106"/>
    </row>
    <row r="35" spans="1:12" s="76" customFormat="1" x14ac:dyDescent="0.25">
      <c r="A35" s="59"/>
      <c r="B35" s="65"/>
      <c r="C35" s="65"/>
      <c r="D35" s="65"/>
      <c r="E35" s="66"/>
      <c r="F35" s="65"/>
      <c r="G35" s="65"/>
      <c r="H35" s="65"/>
      <c r="I35" s="66"/>
      <c r="J35" s="65"/>
      <c r="K35" s="97"/>
      <c r="L35" s="104"/>
    </row>
    <row r="36" spans="1:12" s="76" customFormat="1" x14ac:dyDescent="0.25">
      <c r="A36" s="59"/>
      <c r="B36" s="65"/>
      <c r="C36" s="65"/>
      <c r="D36" s="65"/>
      <c r="E36" s="66"/>
      <c r="F36" s="65"/>
      <c r="G36" s="65"/>
      <c r="H36" s="65"/>
      <c r="I36" s="66"/>
      <c r="J36" s="65"/>
      <c r="K36" s="97"/>
      <c r="L36" s="106"/>
    </row>
    <row r="37" spans="1:12" s="76" customFormat="1" x14ac:dyDescent="0.25">
      <c r="A37" s="59"/>
      <c r="B37" s="65"/>
      <c r="C37" s="65"/>
      <c r="D37" s="65"/>
      <c r="E37" s="66"/>
      <c r="F37" s="65"/>
      <c r="G37" s="65"/>
      <c r="H37" s="65"/>
      <c r="I37" s="66"/>
      <c r="J37" s="65"/>
      <c r="K37" s="97"/>
      <c r="L37" s="104"/>
    </row>
    <row r="38" spans="1:12" s="76" customFormat="1" x14ac:dyDescent="0.25">
      <c r="A38" s="59"/>
      <c r="B38" s="65"/>
      <c r="C38" s="65"/>
      <c r="D38" s="65"/>
      <c r="E38" s="66"/>
      <c r="F38" s="65"/>
      <c r="G38" s="65"/>
      <c r="H38" s="65"/>
      <c r="I38" s="66"/>
      <c r="J38" s="65"/>
      <c r="K38" s="97"/>
      <c r="L38" s="106"/>
    </row>
    <row r="39" spans="1:12" s="76" customFormat="1" x14ac:dyDescent="0.25">
      <c r="A39" s="59"/>
      <c r="B39" s="65"/>
      <c r="C39" s="65"/>
      <c r="D39" s="65"/>
      <c r="E39" s="66"/>
      <c r="F39" s="65"/>
      <c r="G39" s="65"/>
      <c r="H39" s="65"/>
      <c r="I39" s="66"/>
      <c r="J39" s="65"/>
      <c r="K39" s="97"/>
      <c r="L39" s="104"/>
    </row>
    <row r="40" spans="1:12" s="76" customFormat="1" x14ac:dyDescent="0.25">
      <c r="A40" s="59"/>
      <c r="B40" s="65"/>
      <c r="C40" s="65"/>
      <c r="D40" s="65"/>
      <c r="E40" s="66"/>
      <c r="F40" s="65"/>
      <c r="G40" s="65"/>
      <c r="H40" s="65"/>
      <c r="I40" s="66"/>
      <c r="J40" s="65"/>
      <c r="K40" s="97"/>
      <c r="L40" s="106"/>
    </row>
    <row r="41" spans="1:12" s="76" customFormat="1" x14ac:dyDescent="0.25">
      <c r="A41" s="59"/>
      <c r="B41" s="65"/>
      <c r="C41" s="65"/>
      <c r="D41" s="65"/>
      <c r="E41" s="66"/>
      <c r="F41" s="65"/>
      <c r="G41" s="65"/>
      <c r="H41" s="65"/>
      <c r="I41" s="66"/>
      <c r="J41" s="65"/>
      <c r="K41" s="97"/>
      <c r="L41" s="104"/>
    </row>
    <row r="42" spans="1:12" s="76" customFormat="1" x14ac:dyDescent="0.25">
      <c r="A42" s="59"/>
      <c r="B42" s="65"/>
      <c r="C42" s="65"/>
      <c r="D42" s="65"/>
      <c r="E42" s="66"/>
      <c r="F42" s="65"/>
      <c r="G42" s="65"/>
      <c r="H42" s="65"/>
      <c r="I42" s="66"/>
      <c r="J42" s="65"/>
      <c r="K42" s="97"/>
      <c r="L42" s="106"/>
    </row>
    <row r="43" spans="1:12" s="76" customFormat="1" x14ac:dyDescent="0.25">
      <c r="A43" s="59"/>
      <c r="B43" s="65"/>
      <c r="C43" s="65"/>
      <c r="D43" s="65"/>
      <c r="E43" s="66"/>
      <c r="F43" s="65"/>
      <c r="G43" s="65"/>
      <c r="H43" s="65"/>
      <c r="I43" s="66"/>
      <c r="J43" s="65"/>
      <c r="K43" s="97"/>
      <c r="L43" s="104"/>
    </row>
    <row r="44" spans="1:12" s="76" customFormat="1" x14ac:dyDescent="0.25">
      <c r="A44" s="59"/>
      <c r="B44" s="65"/>
      <c r="C44" s="65"/>
      <c r="D44" s="65"/>
      <c r="E44" s="66"/>
      <c r="F44" s="65"/>
      <c r="G44" s="65"/>
      <c r="H44" s="65"/>
      <c r="I44" s="66"/>
      <c r="J44" s="65"/>
      <c r="K44" s="97"/>
      <c r="L44" s="106"/>
    </row>
    <row r="45" spans="1:12" s="76" customFormat="1" x14ac:dyDescent="0.25">
      <c r="A45" s="59"/>
      <c r="B45" s="65"/>
      <c r="C45" s="65"/>
      <c r="D45" s="65"/>
      <c r="E45" s="66"/>
      <c r="F45" s="65"/>
      <c r="G45" s="65"/>
      <c r="H45" s="65"/>
      <c r="I45" s="66"/>
      <c r="J45" s="65"/>
      <c r="K45" s="97"/>
      <c r="L45" s="104"/>
    </row>
    <row r="46" spans="1:12" s="76" customFormat="1" x14ac:dyDescent="0.25">
      <c r="A46" s="59"/>
      <c r="B46" s="65"/>
      <c r="C46" s="65"/>
      <c r="D46" s="65"/>
      <c r="E46" s="66"/>
      <c r="F46" s="65"/>
      <c r="G46" s="65"/>
      <c r="H46" s="65"/>
      <c r="I46" s="66"/>
      <c r="J46" s="65"/>
      <c r="K46" s="97"/>
      <c r="L46" s="105"/>
    </row>
    <row r="47" spans="1:12" s="76" customFormat="1" x14ac:dyDescent="0.25">
      <c r="A47" s="59"/>
      <c r="B47" s="65"/>
      <c r="C47" s="65"/>
      <c r="D47" s="65"/>
      <c r="E47" s="66"/>
      <c r="F47" s="65"/>
      <c r="G47" s="65"/>
      <c r="H47" s="65"/>
      <c r="I47" s="66"/>
      <c r="J47" s="65"/>
      <c r="K47" s="97"/>
      <c r="L47" s="104"/>
    </row>
    <row r="48" spans="1:12" s="76" customFormat="1" x14ac:dyDescent="0.25">
      <c r="A48" s="59"/>
      <c r="B48" s="65"/>
      <c r="C48" s="65"/>
      <c r="D48" s="65"/>
      <c r="E48" s="66"/>
      <c r="F48" s="65"/>
      <c r="G48" s="65"/>
      <c r="H48" s="65"/>
      <c r="I48" s="66"/>
      <c r="J48" s="65"/>
      <c r="K48" s="97"/>
      <c r="L48" s="106"/>
    </row>
    <row r="49" spans="1:12" s="76" customFormat="1" x14ac:dyDescent="0.25">
      <c r="A49" s="59"/>
      <c r="B49" s="65"/>
      <c r="C49" s="65"/>
      <c r="D49" s="65"/>
      <c r="E49" s="66"/>
      <c r="F49" s="65"/>
      <c r="G49" s="65"/>
      <c r="H49" s="65"/>
      <c r="I49" s="66"/>
      <c r="J49" s="65"/>
      <c r="K49" s="97"/>
      <c r="L49" s="104"/>
    </row>
    <row r="50" spans="1:12" s="76" customFormat="1" x14ac:dyDescent="0.25">
      <c r="A50" s="59"/>
      <c r="B50" s="65"/>
      <c r="C50" s="65"/>
      <c r="D50" s="65"/>
      <c r="E50" s="66"/>
      <c r="F50" s="65"/>
      <c r="G50" s="65"/>
      <c r="H50" s="65"/>
      <c r="I50" s="66"/>
      <c r="J50" s="65"/>
      <c r="K50" s="97"/>
      <c r="L50" s="106"/>
    </row>
    <row r="51" spans="1:12" s="76" customFormat="1" x14ac:dyDescent="0.25">
      <c r="A51" s="59"/>
      <c r="B51" s="65"/>
      <c r="C51" s="65"/>
      <c r="D51" s="65"/>
      <c r="E51" s="66"/>
      <c r="F51" s="65"/>
      <c r="G51" s="65"/>
      <c r="H51" s="65"/>
      <c r="I51" s="66"/>
      <c r="J51" s="65"/>
      <c r="K51" s="97"/>
      <c r="L51" s="104"/>
    </row>
    <row r="52" spans="1:12" s="76" customFormat="1" x14ac:dyDescent="0.25">
      <c r="A52" s="59"/>
      <c r="B52" s="65"/>
      <c r="C52" s="65"/>
      <c r="D52" s="65"/>
      <c r="E52" s="66"/>
      <c r="F52" s="65"/>
      <c r="G52" s="65"/>
      <c r="H52" s="65"/>
      <c r="I52" s="66"/>
      <c r="J52" s="65"/>
      <c r="K52" s="97"/>
      <c r="L52" s="106"/>
    </row>
    <row r="53" spans="1:12" s="76" customFormat="1" x14ac:dyDescent="0.25">
      <c r="A53" s="59"/>
      <c r="B53" s="65"/>
      <c r="C53" s="65"/>
      <c r="D53" s="65"/>
      <c r="E53" s="66"/>
      <c r="F53" s="65"/>
      <c r="G53" s="65"/>
      <c r="H53" s="65"/>
      <c r="I53" s="66"/>
      <c r="J53" s="65"/>
      <c r="K53" s="97"/>
      <c r="L53" s="104"/>
    </row>
    <row r="54" spans="1:12" s="76" customFormat="1" x14ac:dyDescent="0.25">
      <c r="A54" s="59"/>
      <c r="B54" s="65"/>
      <c r="C54" s="65"/>
      <c r="D54" s="65"/>
      <c r="E54" s="66"/>
      <c r="F54" s="65"/>
      <c r="G54" s="65"/>
      <c r="H54" s="65"/>
      <c r="I54" s="66"/>
      <c r="J54" s="65"/>
      <c r="K54" s="97"/>
      <c r="L54" s="106"/>
    </row>
    <row r="55" spans="1:12" s="76" customFormat="1" x14ac:dyDescent="0.25">
      <c r="A55" s="59"/>
      <c r="B55" s="65"/>
      <c r="C55" s="65"/>
      <c r="D55" s="65"/>
      <c r="E55" s="66"/>
      <c r="F55" s="65"/>
      <c r="G55" s="65"/>
      <c r="H55" s="65"/>
      <c r="I55" s="66"/>
      <c r="J55" s="65"/>
      <c r="K55" s="97"/>
      <c r="L55" s="104"/>
    </row>
    <row r="56" spans="1:12" s="76" customFormat="1" x14ac:dyDescent="0.25">
      <c r="A56" s="59"/>
      <c r="B56" s="65"/>
      <c r="C56" s="65"/>
      <c r="D56" s="65"/>
      <c r="E56" s="66"/>
      <c r="F56" s="65"/>
      <c r="G56" s="65"/>
      <c r="H56" s="65"/>
      <c r="I56" s="66"/>
      <c r="J56" s="65"/>
      <c r="K56" s="97"/>
      <c r="L56" s="106"/>
    </row>
    <row r="57" spans="1:12" s="76" customFormat="1" x14ac:dyDescent="0.25">
      <c r="A57" s="59"/>
      <c r="B57" s="65"/>
      <c r="C57" s="65"/>
      <c r="D57" s="65"/>
      <c r="E57" s="66"/>
      <c r="F57" s="65"/>
      <c r="G57" s="65"/>
      <c r="H57" s="65"/>
      <c r="I57" s="66"/>
      <c r="J57" s="65"/>
      <c r="K57" s="97"/>
      <c r="L57" s="104"/>
    </row>
    <row r="58" spans="1:12" s="76" customFormat="1" x14ac:dyDescent="0.25">
      <c r="A58" s="59"/>
      <c r="B58" s="65"/>
      <c r="C58" s="65"/>
      <c r="D58" s="65"/>
      <c r="E58" s="66"/>
      <c r="F58" s="65"/>
      <c r="G58" s="65"/>
      <c r="H58" s="65"/>
      <c r="I58" s="66"/>
      <c r="J58" s="65"/>
      <c r="K58" s="97"/>
      <c r="L58" s="106"/>
    </row>
    <row r="59" spans="1:12" s="76" customFormat="1" x14ac:dyDescent="0.25">
      <c r="A59" s="59"/>
      <c r="B59" s="65"/>
      <c r="C59" s="65"/>
      <c r="D59" s="65"/>
      <c r="E59" s="66"/>
      <c r="F59" s="65"/>
      <c r="G59" s="65"/>
      <c r="H59" s="65"/>
      <c r="I59" s="66"/>
      <c r="J59" s="65"/>
      <c r="K59" s="97"/>
      <c r="L59" s="104"/>
    </row>
    <row r="60" spans="1:12" s="76" customFormat="1" x14ac:dyDescent="0.25">
      <c r="A60" s="59"/>
      <c r="B60" s="65"/>
      <c r="C60" s="65"/>
      <c r="D60" s="65"/>
      <c r="E60" s="66"/>
      <c r="F60" s="65"/>
      <c r="G60" s="65"/>
      <c r="H60" s="65"/>
      <c r="I60" s="66"/>
      <c r="J60" s="65"/>
      <c r="K60" s="97"/>
      <c r="L60" s="106"/>
    </row>
    <row r="61" spans="1:12" s="76" customFormat="1" x14ac:dyDescent="0.25">
      <c r="A61" s="59"/>
      <c r="B61" s="65"/>
      <c r="C61" s="65"/>
      <c r="D61" s="65"/>
      <c r="E61" s="66"/>
      <c r="F61" s="65"/>
      <c r="G61" s="65"/>
      <c r="H61" s="65"/>
      <c r="I61" s="66"/>
      <c r="J61" s="65"/>
      <c r="K61" s="97"/>
      <c r="L61" s="104"/>
    </row>
    <row r="62" spans="1:12" s="76" customFormat="1" x14ac:dyDescent="0.25">
      <c r="A62" s="59"/>
      <c r="B62" s="65"/>
      <c r="C62" s="65"/>
      <c r="D62" s="65"/>
      <c r="E62" s="66"/>
      <c r="F62" s="65"/>
      <c r="G62" s="65"/>
      <c r="H62" s="65"/>
      <c r="I62" s="66"/>
      <c r="J62" s="65"/>
      <c r="K62" s="97"/>
      <c r="L62" s="106"/>
    </row>
    <row r="63" spans="1:12" s="76" customFormat="1" x14ac:dyDescent="0.25">
      <c r="A63" s="59"/>
      <c r="B63" s="65"/>
      <c r="C63" s="65"/>
      <c r="D63" s="65"/>
      <c r="E63" s="66"/>
      <c r="F63" s="65"/>
      <c r="G63" s="65"/>
      <c r="H63" s="65"/>
      <c r="I63" s="66"/>
      <c r="J63" s="65"/>
      <c r="K63" s="97"/>
      <c r="L63" s="104"/>
    </row>
    <row r="64" spans="1:12" s="76" customFormat="1" x14ac:dyDescent="0.25">
      <c r="A64" s="59"/>
      <c r="B64" s="65"/>
      <c r="C64" s="65"/>
      <c r="D64" s="65"/>
      <c r="E64" s="66"/>
      <c r="F64" s="65"/>
      <c r="G64" s="65"/>
      <c r="H64" s="65"/>
      <c r="I64" s="66"/>
      <c r="J64" s="65"/>
      <c r="K64" s="97"/>
      <c r="L64" s="105"/>
    </row>
    <row r="65" spans="1:12" s="76" customFormat="1" x14ac:dyDescent="0.25">
      <c r="A65" s="59"/>
      <c r="B65" s="65"/>
      <c r="C65" s="65"/>
      <c r="D65" s="65"/>
      <c r="E65" s="66"/>
      <c r="F65" s="65"/>
      <c r="G65" s="65"/>
      <c r="H65" s="65"/>
      <c r="I65" s="66"/>
      <c r="J65" s="65"/>
      <c r="K65" s="97"/>
      <c r="L65" s="104"/>
    </row>
    <row r="66" spans="1:12" s="76" customFormat="1" x14ac:dyDescent="0.25">
      <c r="A66" s="59"/>
      <c r="B66" s="65"/>
      <c r="C66" s="65"/>
      <c r="D66" s="65"/>
      <c r="E66" s="66"/>
      <c r="F66" s="65"/>
      <c r="G66" s="65"/>
      <c r="H66" s="65"/>
      <c r="I66" s="66"/>
      <c r="J66" s="65"/>
      <c r="K66" s="97"/>
      <c r="L66" s="106"/>
    </row>
    <row r="67" spans="1:12" s="76" customFormat="1" x14ac:dyDescent="0.25">
      <c r="A67" s="59"/>
      <c r="B67" s="65"/>
      <c r="C67" s="65"/>
      <c r="D67" s="65"/>
      <c r="E67" s="66"/>
      <c r="F67" s="65"/>
      <c r="G67" s="65"/>
      <c r="H67" s="65"/>
      <c r="I67" s="66"/>
      <c r="J67" s="65"/>
      <c r="K67" s="97"/>
      <c r="L67" s="104"/>
    </row>
    <row r="68" spans="1:12" s="76" customFormat="1" x14ac:dyDescent="0.25">
      <c r="A68" s="59"/>
      <c r="B68" s="65"/>
      <c r="C68" s="65"/>
      <c r="D68" s="65"/>
      <c r="E68" s="66"/>
      <c r="F68" s="65"/>
      <c r="G68" s="65"/>
      <c r="H68" s="65"/>
      <c r="I68" s="66"/>
      <c r="J68" s="65"/>
      <c r="K68" s="97"/>
      <c r="L68" s="106"/>
    </row>
    <row r="69" spans="1:12" s="76" customFormat="1" x14ac:dyDescent="0.25">
      <c r="A69" s="59"/>
      <c r="B69" s="65"/>
      <c r="C69" s="65"/>
      <c r="D69" s="65"/>
      <c r="E69" s="66"/>
      <c r="F69" s="65"/>
      <c r="G69" s="65"/>
      <c r="H69" s="65"/>
      <c r="I69" s="66"/>
      <c r="J69" s="65"/>
      <c r="K69" s="97"/>
      <c r="L69" s="104"/>
    </row>
    <row r="70" spans="1:12" s="76" customFormat="1" x14ac:dyDescent="0.25">
      <c r="A70" s="59"/>
      <c r="B70" s="65"/>
      <c r="C70" s="65"/>
      <c r="D70" s="65"/>
      <c r="E70" s="66"/>
      <c r="F70" s="65"/>
      <c r="G70" s="65"/>
      <c r="H70" s="65"/>
      <c r="I70" s="66"/>
      <c r="J70" s="65"/>
      <c r="K70" s="97"/>
      <c r="L70" s="106"/>
    </row>
    <row r="71" spans="1:12" s="76" customFormat="1" x14ac:dyDescent="0.25">
      <c r="A71" s="59"/>
      <c r="B71" s="65"/>
      <c r="C71" s="65"/>
      <c r="D71" s="65"/>
      <c r="E71" s="66"/>
      <c r="F71" s="65"/>
      <c r="G71" s="65"/>
      <c r="H71" s="65"/>
      <c r="I71" s="66"/>
      <c r="J71" s="65"/>
      <c r="K71" s="97"/>
      <c r="L71" s="104"/>
    </row>
    <row r="72" spans="1:12" s="76" customFormat="1" x14ac:dyDescent="0.25">
      <c r="A72" s="59"/>
      <c r="B72" s="65"/>
      <c r="C72" s="65"/>
      <c r="D72" s="65"/>
      <c r="E72" s="66"/>
      <c r="F72" s="65"/>
      <c r="G72" s="65"/>
      <c r="H72" s="65"/>
      <c r="I72" s="66"/>
      <c r="J72" s="65"/>
      <c r="K72" s="97"/>
      <c r="L72" s="106"/>
    </row>
    <row r="73" spans="1:12" s="76" customFormat="1" x14ac:dyDescent="0.25">
      <c r="A73" s="59"/>
      <c r="B73" s="65"/>
      <c r="C73" s="65"/>
      <c r="D73" s="65"/>
      <c r="E73" s="66"/>
      <c r="F73" s="65"/>
      <c r="G73" s="65"/>
      <c r="H73" s="65"/>
      <c r="I73" s="66"/>
      <c r="J73" s="65"/>
      <c r="K73" s="97"/>
      <c r="L73" s="104"/>
    </row>
    <row r="74" spans="1:12" s="76" customFormat="1" x14ac:dyDescent="0.25">
      <c r="A74" s="59"/>
      <c r="B74" s="65"/>
      <c r="C74" s="65"/>
      <c r="D74" s="65"/>
      <c r="E74" s="66"/>
      <c r="F74" s="65"/>
      <c r="G74" s="65"/>
      <c r="H74" s="65"/>
      <c r="I74" s="66"/>
      <c r="J74" s="65"/>
      <c r="K74" s="97"/>
      <c r="L74" s="106"/>
    </row>
    <row r="75" spans="1:12" s="76" customFormat="1" x14ac:dyDescent="0.25">
      <c r="A75" s="59"/>
      <c r="B75" s="65"/>
      <c r="C75" s="65"/>
      <c r="D75" s="65"/>
      <c r="E75" s="66"/>
      <c r="F75" s="65"/>
      <c r="G75" s="65"/>
      <c r="H75" s="65"/>
      <c r="I75" s="66"/>
      <c r="J75" s="65"/>
      <c r="K75" s="97"/>
      <c r="L75" s="104"/>
    </row>
    <row r="76" spans="1:12" s="76" customFormat="1" x14ac:dyDescent="0.25">
      <c r="A76" s="59"/>
      <c r="B76" s="65"/>
      <c r="C76" s="65"/>
      <c r="D76" s="65"/>
      <c r="E76" s="66"/>
      <c r="F76" s="65"/>
      <c r="G76" s="65"/>
      <c r="H76" s="65"/>
      <c r="I76" s="66"/>
      <c r="J76" s="65"/>
      <c r="K76" s="97"/>
      <c r="L76" s="106"/>
    </row>
    <row r="77" spans="1:12" s="76" customFormat="1" x14ac:dyDescent="0.25">
      <c r="A77" s="59"/>
      <c r="B77" s="65"/>
      <c r="C77" s="65"/>
      <c r="D77" s="65"/>
      <c r="E77" s="66"/>
      <c r="F77" s="65"/>
      <c r="G77" s="65"/>
      <c r="H77" s="65"/>
      <c r="I77" s="66"/>
      <c r="J77" s="65"/>
      <c r="K77" s="97"/>
      <c r="L77" s="104"/>
    </row>
    <row r="78" spans="1:12" s="76" customFormat="1" x14ac:dyDescent="0.25">
      <c r="A78" s="59"/>
      <c r="B78" s="65"/>
      <c r="C78" s="65"/>
      <c r="D78" s="65"/>
      <c r="E78" s="66"/>
      <c r="F78" s="65"/>
      <c r="G78" s="65"/>
      <c r="H78" s="65"/>
      <c r="I78" s="66"/>
      <c r="J78" s="65"/>
      <c r="K78" s="97"/>
      <c r="L78" s="106"/>
    </row>
    <row r="79" spans="1:12" s="76" customFormat="1" x14ac:dyDescent="0.25">
      <c r="A79" s="59"/>
      <c r="B79" s="65"/>
      <c r="C79" s="65"/>
      <c r="D79" s="65"/>
      <c r="E79" s="66"/>
      <c r="F79" s="65"/>
      <c r="G79" s="65"/>
      <c r="H79" s="65"/>
      <c r="I79" s="66"/>
      <c r="J79" s="65"/>
      <c r="K79" s="97"/>
      <c r="L79" s="104"/>
    </row>
    <row r="80" spans="1:12" s="76" customFormat="1" x14ac:dyDescent="0.25">
      <c r="A80" s="59"/>
      <c r="B80" s="65"/>
      <c r="C80" s="65"/>
      <c r="D80" s="65"/>
      <c r="E80" s="66"/>
      <c r="F80" s="65"/>
      <c r="G80" s="65"/>
      <c r="H80" s="65"/>
      <c r="I80" s="66"/>
      <c r="J80" s="65"/>
      <c r="K80" s="97"/>
      <c r="L80" s="105"/>
    </row>
    <row r="81" spans="1:12" s="76" customFormat="1" x14ac:dyDescent="0.25">
      <c r="A81" s="59"/>
      <c r="B81" s="65"/>
      <c r="C81" s="65"/>
      <c r="D81" s="65"/>
      <c r="E81" s="66"/>
      <c r="F81" s="65"/>
      <c r="G81" s="65"/>
      <c r="H81" s="65"/>
      <c r="I81" s="66"/>
      <c r="J81" s="65"/>
      <c r="K81" s="97"/>
      <c r="L81" s="104"/>
    </row>
    <row r="82" spans="1:12" s="76" customFormat="1" x14ac:dyDescent="0.25">
      <c r="A82" s="59"/>
      <c r="B82" s="65"/>
      <c r="C82" s="65"/>
      <c r="D82" s="65"/>
      <c r="E82" s="66"/>
      <c r="F82" s="65"/>
      <c r="G82" s="65"/>
      <c r="H82" s="65"/>
      <c r="I82" s="66"/>
      <c r="J82" s="65"/>
      <c r="K82" s="97"/>
      <c r="L82" s="106"/>
    </row>
    <row r="83" spans="1:12" s="76" customFormat="1" x14ac:dyDescent="0.25">
      <c r="A83" s="59"/>
      <c r="B83" s="65"/>
      <c r="C83" s="65"/>
      <c r="D83" s="65"/>
      <c r="E83" s="66"/>
      <c r="F83" s="65"/>
      <c r="G83" s="65"/>
      <c r="H83" s="65"/>
      <c r="I83" s="66"/>
      <c r="J83" s="65"/>
      <c r="K83" s="97"/>
      <c r="L83" s="104"/>
    </row>
    <row r="84" spans="1:12" s="76" customFormat="1" x14ac:dyDescent="0.25">
      <c r="A84" s="59"/>
      <c r="B84" s="65"/>
      <c r="C84" s="65"/>
      <c r="D84" s="65"/>
      <c r="E84" s="66"/>
      <c r="F84" s="65"/>
      <c r="G84" s="65"/>
      <c r="H84" s="65"/>
      <c r="I84" s="66"/>
      <c r="J84" s="65"/>
      <c r="K84" s="97"/>
      <c r="L84" s="106"/>
    </row>
    <row r="85" spans="1:12" s="76" customFormat="1" x14ac:dyDescent="0.25">
      <c r="A85" s="59"/>
      <c r="B85" s="65"/>
      <c r="C85" s="65"/>
      <c r="D85" s="65"/>
      <c r="E85" s="66"/>
      <c r="F85" s="65"/>
      <c r="G85" s="65"/>
      <c r="H85" s="65"/>
      <c r="I85" s="66"/>
      <c r="J85" s="65"/>
      <c r="K85" s="97"/>
      <c r="L85" s="104"/>
    </row>
    <row r="86" spans="1:12" s="76" customFormat="1" x14ac:dyDescent="0.25">
      <c r="A86" s="59"/>
      <c r="B86" s="65"/>
      <c r="C86" s="65"/>
      <c r="D86" s="65"/>
      <c r="E86" s="66"/>
      <c r="F86" s="65"/>
      <c r="G86" s="65"/>
      <c r="H86" s="65"/>
      <c r="I86" s="66"/>
      <c r="J86" s="65"/>
      <c r="K86" s="97"/>
      <c r="L86" s="106"/>
    </row>
    <row r="87" spans="1:12" s="76" customFormat="1" x14ac:dyDescent="0.25">
      <c r="A87" s="59"/>
      <c r="B87" s="65"/>
      <c r="C87" s="65"/>
      <c r="D87" s="65"/>
      <c r="E87" s="66"/>
      <c r="F87" s="65"/>
      <c r="G87" s="65"/>
      <c r="H87" s="65"/>
      <c r="I87" s="66"/>
      <c r="J87" s="65"/>
      <c r="K87" s="97"/>
      <c r="L87" s="104"/>
    </row>
    <row r="88" spans="1:12" s="76" customFormat="1" x14ac:dyDescent="0.25">
      <c r="A88" s="59"/>
      <c r="B88" s="65"/>
      <c r="C88" s="65"/>
      <c r="D88" s="65"/>
      <c r="E88" s="66"/>
      <c r="F88" s="65"/>
      <c r="G88" s="65"/>
      <c r="H88" s="65"/>
      <c r="I88" s="66"/>
      <c r="J88" s="65"/>
      <c r="K88" s="97"/>
      <c r="L88" s="106"/>
    </row>
    <row r="89" spans="1:12" s="76" customFormat="1" x14ac:dyDescent="0.25">
      <c r="A89" s="59"/>
      <c r="B89" s="65"/>
      <c r="C89" s="65"/>
      <c r="D89" s="65"/>
      <c r="E89" s="66"/>
      <c r="F89" s="65"/>
      <c r="G89" s="65"/>
      <c r="H89" s="65"/>
      <c r="I89" s="66"/>
      <c r="J89" s="65"/>
      <c r="K89" s="97"/>
      <c r="L89" s="104"/>
    </row>
    <row r="90" spans="1:12" s="76" customFormat="1" x14ac:dyDescent="0.25">
      <c r="A90" s="59"/>
      <c r="B90" s="65"/>
      <c r="C90" s="65"/>
      <c r="D90" s="65"/>
      <c r="E90" s="66"/>
      <c r="F90" s="65"/>
      <c r="G90" s="65"/>
      <c r="H90" s="65"/>
      <c r="I90" s="66"/>
      <c r="J90" s="65"/>
      <c r="K90" s="97"/>
      <c r="L90" s="106"/>
    </row>
    <row r="91" spans="1:12" s="76" customFormat="1" x14ac:dyDescent="0.25">
      <c r="A91" s="59"/>
      <c r="B91" s="65"/>
      <c r="C91" s="65"/>
      <c r="D91" s="65"/>
      <c r="E91" s="66"/>
      <c r="F91" s="65"/>
      <c r="G91" s="65"/>
      <c r="H91" s="65"/>
      <c r="I91" s="66"/>
      <c r="J91" s="65"/>
      <c r="K91" s="97"/>
      <c r="L91" s="104"/>
    </row>
    <row r="92" spans="1:12" s="76" customFormat="1" x14ac:dyDescent="0.25">
      <c r="A92" s="59"/>
      <c r="B92" s="65"/>
      <c r="C92" s="65"/>
      <c r="D92" s="65"/>
      <c r="E92" s="66"/>
      <c r="F92" s="65"/>
      <c r="G92" s="65"/>
      <c r="H92" s="65"/>
      <c r="I92" s="66"/>
      <c r="J92" s="65"/>
      <c r="K92" s="97"/>
      <c r="L92" s="106"/>
    </row>
    <row r="93" spans="1:12" s="76" customFormat="1" x14ac:dyDescent="0.25">
      <c r="A93" s="59"/>
      <c r="B93" s="65"/>
      <c r="C93" s="65"/>
      <c r="D93" s="65"/>
      <c r="E93" s="66"/>
      <c r="F93" s="65"/>
      <c r="G93" s="65"/>
      <c r="H93" s="65"/>
      <c r="I93" s="66"/>
      <c r="J93" s="65"/>
      <c r="K93" s="97"/>
      <c r="L93" s="104"/>
    </row>
    <row r="94" spans="1:12" s="76" customFormat="1" x14ac:dyDescent="0.25">
      <c r="A94" s="59"/>
      <c r="B94" s="65"/>
      <c r="C94" s="65"/>
      <c r="D94" s="65"/>
      <c r="E94" s="66"/>
      <c r="F94" s="65"/>
      <c r="G94" s="65"/>
      <c r="H94" s="65"/>
      <c r="I94" s="66"/>
      <c r="J94" s="65"/>
      <c r="K94" s="97"/>
      <c r="L94" s="106"/>
    </row>
    <row r="95" spans="1:12" s="76" customFormat="1" x14ac:dyDescent="0.25">
      <c r="A95" s="59"/>
      <c r="B95" s="65"/>
      <c r="C95" s="65"/>
      <c r="D95" s="65"/>
      <c r="E95" s="66"/>
      <c r="F95" s="65"/>
      <c r="G95" s="65"/>
      <c r="H95" s="65"/>
      <c r="I95" s="66"/>
      <c r="J95" s="65"/>
      <c r="K95" s="97"/>
      <c r="L95" s="104"/>
    </row>
    <row r="96" spans="1:12" s="76" customFormat="1" x14ac:dyDescent="0.25">
      <c r="A96" s="59"/>
      <c r="B96" s="65"/>
      <c r="C96" s="65"/>
      <c r="D96" s="65"/>
      <c r="E96" s="66"/>
      <c r="F96" s="65"/>
      <c r="G96" s="65"/>
      <c r="H96" s="65"/>
      <c r="I96" s="66"/>
      <c r="J96" s="65"/>
      <c r="K96" s="97"/>
      <c r="L96" s="106"/>
    </row>
    <row r="97" spans="1:12" s="76" customFormat="1" x14ac:dyDescent="0.25">
      <c r="A97" s="59"/>
      <c r="B97" s="65"/>
      <c r="C97" s="65"/>
      <c r="D97" s="65"/>
      <c r="E97" s="66"/>
      <c r="F97" s="65"/>
      <c r="G97" s="65"/>
      <c r="H97" s="65"/>
      <c r="I97" s="66"/>
      <c r="J97" s="65"/>
      <c r="K97" s="97"/>
      <c r="L97" s="104"/>
    </row>
    <row r="98" spans="1:12" s="76" customFormat="1" x14ac:dyDescent="0.25">
      <c r="A98" s="59"/>
      <c r="B98" s="65"/>
      <c r="C98" s="65"/>
      <c r="D98" s="65"/>
      <c r="E98" s="66"/>
      <c r="F98" s="65"/>
      <c r="G98" s="65"/>
      <c r="H98" s="65"/>
      <c r="I98" s="66"/>
      <c r="J98" s="65"/>
      <c r="K98" s="97"/>
      <c r="L98" s="105"/>
    </row>
    <row r="99" spans="1:12" s="76" customFormat="1" x14ac:dyDescent="0.25">
      <c r="A99" s="59"/>
      <c r="B99" s="65"/>
      <c r="C99" s="65"/>
      <c r="D99" s="65"/>
      <c r="E99" s="66"/>
      <c r="F99" s="65"/>
      <c r="G99" s="65"/>
      <c r="H99" s="65"/>
      <c r="I99" s="66"/>
      <c r="J99" s="65"/>
      <c r="K99" s="97"/>
      <c r="L99" s="104"/>
    </row>
    <row r="100" spans="1:12" s="76" customFormat="1" x14ac:dyDescent="0.25">
      <c r="A100" s="59"/>
      <c r="B100" s="65"/>
      <c r="C100" s="65"/>
      <c r="D100" s="65"/>
      <c r="E100" s="66"/>
      <c r="F100" s="65"/>
      <c r="G100" s="65"/>
      <c r="H100" s="65"/>
      <c r="I100" s="66"/>
      <c r="J100" s="65"/>
      <c r="K100" s="97"/>
      <c r="L100" s="106"/>
    </row>
    <row r="101" spans="1:12" s="76" customFormat="1" x14ac:dyDescent="0.25">
      <c r="A101" s="59"/>
      <c r="B101" s="65"/>
      <c r="C101" s="65"/>
      <c r="D101" s="65"/>
      <c r="E101" s="66"/>
      <c r="F101" s="65"/>
      <c r="G101" s="65"/>
      <c r="H101" s="65"/>
      <c r="I101" s="66"/>
      <c r="J101" s="65"/>
      <c r="K101" s="97"/>
      <c r="L101" s="104"/>
    </row>
    <row r="102" spans="1:12" s="76" customFormat="1" x14ac:dyDescent="0.25">
      <c r="A102" s="59"/>
      <c r="B102" s="65"/>
      <c r="C102" s="65"/>
      <c r="D102" s="65"/>
      <c r="E102" s="66"/>
      <c r="F102" s="65"/>
      <c r="G102" s="65"/>
      <c r="H102" s="65"/>
      <c r="I102" s="66"/>
      <c r="J102" s="65"/>
      <c r="K102" s="97"/>
      <c r="L102" s="106"/>
    </row>
    <row r="103" spans="1:12" s="76" customFormat="1" x14ac:dyDescent="0.25">
      <c r="A103" s="59"/>
      <c r="B103" s="65"/>
      <c r="C103" s="65"/>
      <c r="D103" s="65"/>
      <c r="E103" s="66"/>
      <c r="F103" s="65"/>
      <c r="G103" s="65"/>
      <c r="H103" s="65"/>
      <c r="I103" s="66"/>
      <c r="J103" s="65"/>
      <c r="K103" s="97"/>
      <c r="L103" s="104"/>
    </row>
    <row r="104" spans="1:12" s="76" customFormat="1" x14ac:dyDescent="0.25">
      <c r="A104" s="59"/>
      <c r="B104" s="65"/>
      <c r="C104" s="65"/>
      <c r="D104" s="65"/>
      <c r="E104" s="66"/>
      <c r="F104" s="65"/>
      <c r="G104" s="65"/>
      <c r="H104" s="65"/>
      <c r="I104" s="66"/>
      <c r="J104" s="65"/>
      <c r="K104" s="97"/>
      <c r="L104" s="106"/>
    </row>
    <row r="105" spans="1:12" s="76" customFormat="1" x14ac:dyDescent="0.25">
      <c r="A105" s="59"/>
      <c r="B105" s="65"/>
      <c r="C105" s="65"/>
      <c r="D105" s="65"/>
      <c r="E105" s="66"/>
      <c r="F105" s="65"/>
      <c r="G105" s="65"/>
      <c r="H105" s="65"/>
      <c r="I105" s="66"/>
      <c r="J105" s="65"/>
      <c r="K105" s="97"/>
      <c r="L105" s="104"/>
    </row>
    <row r="106" spans="1:12" s="76" customFormat="1" x14ac:dyDescent="0.25">
      <c r="A106" s="59"/>
      <c r="B106" s="65"/>
      <c r="C106" s="65"/>
      <c r="D106" s="65"/>
      <c r="E106" s="66"/>
      <c r="F106" s="65"/>
      <c r="G106" s="65"/>
      <c r="H106" s="65"/>
      <c r="I106" s="66"/>
      <c r="J106" s="65"/>
      <c r="K106" s="97"/>
      <c r="L106" s="106"/>
    </row>
    <row r="107" spans="1:12" s="76" customFormat="1" x14ac:dyDescent="0.25">
      <c r="A107" s="59"/>
      <c r="B107" s="65"/>
      <c r="C107" s="65"/>
      <c r="D107" s="65"/>
      <c r="E107" s="66"/>
      <c r="F107" s="65"/>
      <c r="G107" s="65"/>
      <c r="H107" s="65"/>
      <c r="I107" s="66"/>
      <c r="J107" s="65"/>
      <c r="K107" s="97"/>
      <c r="L107" s="104"/>
    </row>
    <row r="108" spans="1:12" s="76" customFormat="1" x14ac:dyDescent="0.25">
      <c r="A108" s="59"/>
      <c r="B108" s="65"/>
      <c r="C108" s="65"/>
      <c r="D108" s="65"/>
      <c r="E108" s="66"/>
      <c r="F108" s="65"/>
      <c r="G108" s="65"/>
      <c r="H108" s="65"/>
      <c r="I108" s="66"/>
      <c r="J108" s="65"/>
      <c r="K108" s="97"/>
      <c r="L108" s="106"/>
    </row>
    <row r="109" spans="1:12" s="76" customFormat="1" x14ac:dyDescent="0.25">
      <c r="A109" s="59"/>
      <c r="B109" s="65"/>
      <c r="C109" s="65"/>
      <c r="D109" s="65"/>
      <c r="E109" s="66"/>
      <c r="F109" s="65"/>
      <c r="G109" s="65"/>
      <c r="H109" s="65"/>
      <c r="I109" s="66"/>
      <c r="J109" s="65"/>
      <c r="K109" s="97"/>
      <c r="L109" s="104"/>
    </row>
    <row r="110" spans="1:12" s="76" customFormat="1" x14ac:dyDescent="0.25">
      <c r="A110" s="59"/>
      <c r="B110" s="65"/>
      <c r="C110" s="65"/>
      <c r="D110" s="65"/>
      <c r="E110" s="66"/>
      <c r="F110" s="65"/>
      <c r="G110" s="65"/>
      <c r="H110" s="65"/>
      <c r="I110" s="66"/>
      <c r="J110" s="65"/>
      <c r="K110" s="97"/>
      <c r="L110" s="106"/>
    </row>
    <row r="111" spans="1:12" s="76" customFormat="1" x14ac:dyDescent="0.25">
      <c r="A111" s="77"/>
      <c r="B111" s="63"/>
      <c r="C111" s="63"/>
      <c r="D111" s="63"/>
      <c r="E111" s="64"/>
      <c r="F111" s="63"/>
      <c r="G111" s="63"/>
      <c r="H111" s="63"/>
      <c r="I111" s="64"/>
      <c r="J111" s="63"/>
      <c r="K111" s="97"/>
      <c r="L111" s="104"/>
    </row>
    <row r="112" spans="1:12" s="76" customFormat="1" x14ac:dyDescent="0.25">
      <c r="A112" s="77"/>
      <c r="B112" s="63"/>
      <c r="C112" s="63"/>
      <c r="D112" s="63"/>
      <c r="E112" s="64"/>
      <c r="F112" s="63"/>
      <c r="G112" s="63"/>
      <c r="H112" s="63"/>
      <c r="I112" s="64"/>
      <c r="J112" s="63"/>
      <c r="K112" s="97"/>
      <c r="L112" s="106"/>
    </row>
    <row r="113" spans="1:12" s="76" customFormat="1" x14ac:dyDescent="0.25">
      <c r="A113" s="59"/>
      <c r="B113" s="65"/>
      <c r="C113" s="65"/>
      <c r="D113" s="65"/>
      <c r="E113" s="66"/>
      <c r="F113" s="65"/>
      <c r="G113" s="65"/>
      <c r="H113" s="65"/>
      <c r="I113" s="66"/>
      <c r="J113" s="65"/>
      <c r="K113" s="97"/>
      <c r="L113" s="104"/>
    </row>
    <row r="114" spans="1:12" s="76" customFormat="1" x14ac:dyDescent="0.25">
      <c r="A114" s="59"/>
      <c r="B114" s="65"/>
      <c r="C114" s="65"/>
      <c r="D114" s="65"/>
      <c r="E114" s="66"/>
      <c r="F114" s="65"/>
      <c r="G114" s="65"/>
      <c r="H114" s="65"/>
      <c r="I114" s="66"/>
      <c r="J114" s="65"/>
      <c r="K114" s="97"/>
      <c r="L114" s="105"/>
    </row>
    <row r="115" spans="1:12" s="76" customFormat="1" x14ac:dyDescent="0.25">
      <c r="A115" s="59"/>
      <c r="B115" s="65"/>
      <c r="C115" s="65"/>
      <c r="D115" s="65"/>
      <c r="E115" s="66"/>
      <c r="F115" s="65"/>
      <c r="G115" s="65"/>
      <c r="H115" s="65"/>
      <c r="I115" s="66"/>
      <c r="J115" s="65"/>
      <c r="K115" s="97"/>
      <c r="L115" s="104"/>
    </row>
    <row r="116" spans="1:12" s="76" customFormat="1" x14ac:dyDescent="0.25">
      <c r="A116" s="59"/>
      <c r="B116" s="65"/>
      <c r="C116" s="65"/>
      <c r="D116" s="65"/>
      <c r="E116" s="66"/>
      <c r="F116" s="65"/>
      <c r="G116" s="65"/>
      <c r="H116" s="65"/>
      <c r="I116" s="66"/>
      <c r="J116" s="65"/>
      <c r="K116" s="97"/>
      <c r="L116" s="106"/>
    </row>
    <row r="117" spans="1:12" s="76" customFormat="1" x14ac:dyDescent="0.25">
      <c r="A117" s="59"/>
      <c r="B117" s="65"/>
      <c r="C117" s="65"/>
      <c r="D117" s="65"/>
      <c r="E117" s="66"/>
      <c r="F117" s="65"/>
      <c r="G117" s="65"/>
      <c r="H117" s="65"/>
      <c r="I117" s="66"/>
      <c r="J117" s="65"/>
      <c r="K117" s="97"/>
      <c r="L117" s="104"/>
    </row>
    <row r="118" spans="1:12" s="76" customFormat="1" x14ac:dyDescent="0.25">
      <c r="A118" s="59"/>
      <c r="B118" s="65"/>
      <c r="C118" s="65"/>
      <c r="D118" s="65"/>
      <c r="E118" s="66"/>
      <c r="F118" s="65"/>
      <c r="G118" s="65"/>
      <c r="H118" s="65"/>
      <c r="I118" s="66"/>
      <c r="J118" s="65"/>
      <c r="K118" s="97"/>
      <c r="L118" s="106"/>
    </row>
    <row r="119" spans="1:12" s="76" customFormat="1" x14ac:dyDescent="0.25">
      <c r="A119" s="59"/>
      <c r="B119" s="65"/>
      <c r="C119" s="65"/>
      <c r="D119" s="65"/>
      <c r="E119" s="66"/>
      <c r="F119" s="65"/>
      <c r="G119" s="65"/>
      <c r="H119" s="65"/>
      <c r="I119" s="66"/>
      <c r="J119" s="65"/>
      <c r="K119" s="97"/>
      <c r="L119" s="104"/>
    </row>
    <row r="120" spans="1:12" s="76" customFormat="1" x14ac:dyDescent="0.25">
      <c r="A120" s="59"/>
      <c r="B120" s="65"/>
      <c r="C120" s="65"/>
      <c r="D120" s="65"/>
      <c r="E120" s="66"/>
      <c r="F120" s="65"/>
      <c r="G120" s="65"/>
      <c r="H120" s="65"/>
      <c r="I120" s="66"/>
      <c r="J120" s="65"/>
      <c r="K120" s="97"/>
      <c r="L120" s="106"/>
    </row>
    <row r="121" spans="1:12" s="76" customFormat="1" x14ac:dyDescent="0.25">
      <c r="A121" s="59"/>
      <c r="B121" s="65"/>
      <c r="C121" s="65"/>
      <c r="D121" s="65"/>
      <c r="E121" s="66"/>
      <c r="F121" s="65"/>
      <c r="G121" s="65"/>
      <c r="H121" s="65"/>
      <c r="I121" s="66"/>
      <c r="J121" s="65"/>
      <c r="K121" s="97"/>
      <c r="L121" s="104"/>
    </row>
    <row r="122" spans="1:12" s="76" customFormat="1" x14ac:dyDescent="0.25">
      <c r="A122" s="59"/>
      <c r="B122" s="65"/>
      <c r="C122" s="65"/>
      <c r="D122" s="65"/>
      <c r="E122" s="66"/>
      <c r="F122" s="65"/>
      <c r="G122" s="65"/>
      <c r="H122" s="65"/>
      <c r="I122" s="66"/>
      <c r="J122" s="65"/>
      <c r="K122" s="97"/>
      <c r="L122" s="106"/>
    </row>
    <row r="123" spans="1:12" s="76" customFormat="1" x14ac:dyDescent="0.25">
      <c r="A123" s="59"/>
      <c r="B123" s="65"/>
      <c r="C123" s="65"/>
      <c r="D123" s="65"/>
      <c r="E123" s="66"/>
      <c r="F123" s="65"/>
      <c r="G123" s="65"/>
      <c r="H123" s="65"/>
      <c r="I123" s="66"/>
      <c r="J123" s="65"/>
      <c r="K123" s="97"/>
      <c r="L123" s="104"/>
    </row>
    <row r="124" spans="1:12" s="76" customFormat="1" x14ac:dyDescent="0.25">
      <c r="A124" s="59"/>
      <c r="B124" s="65"/>
      <c r="C124" s="65"/>
      <c r="D124" s="65"/>
      <c r="E124" s="66"/>
      <c r="F124" s="65"/>
      <c r="G124" s="65"/>
      <c r="H124" s="65"/>
      <c r="I124" s="66"/>
      <c r="J124" s="65"/>
      <c r="K124" s="97"/>
      <c r="L124" s="106"/>
    </row>
    <row r="125" spans="1:12" s="76" customFormat="1" x14ac:dyDescent="0.25">
      <c r="A125" s="59"/>
      <c r="B125" s="65"/>
      <c r="C125" s="65"/>
      <c r="D125" s="65"/>
      <c r="E125" s="66"/>
      <c r="F125" s="65"/>
      <c r="G125" s="65"/>
      <c r="H125" s="65"/>
      <c r="I125" s="66"/>
      <c r="J125" s="65"/>
      <c r="K125" s="97"/>
      <c r="L125" s="104"/>
    </row>
    <row r="126" spans="1:12" s="76" customFormat="1" x14ac:dyDescent="0.25">
      <c r="A126" s="59"/>
      <c r="B126" s="65"/>
      <c r="C126" s="65"/>
      <c r="D126" s="65"/>
      <c r="E126" s="66"/>
      <c r="F126" s="65"/>
      <c r="G126" s="65"/>
      <c r="H126" s="65"/>
      <c r="I126" s="66"/>
      <c r="J126" s="65"/>
      <c r="K126" s="97"/>
      <c r="L126" s="106"/>
    </row>
    <row r="127" spans="1:12" s="76" customFormat="1" x14ac:dyDescent="0.25">
      <c r="A127" s="59"/>
      <c r="B127" s="65"/>
      <c r="C127" s="65"/>
      <c r="D127" s="65"/>
      <c r="E127" s="66"/>
      <c r="F127" s="65"/>
      <c r="G127" s="65"/>
      <c r="H127" s="65"/>
      <c r="I127" s="66"/>
      <c r="J127" s="65"/>
      <c r="K127" s="97"/>
      <c r="L127" s="104"/>
    </row>
    <row r="128" spans="1:12" s="76" customFormat="1" x14ac:dyDescent="0.25">
      <c r="A128" s="59"/>
      <c r="B128" s="65"/>
      <c r="C128" s="65"/>
      <c r="D128" s="65"/>
      <c r="E128" s="66"/>
      <c r="F128" s="65"/>
      <c r="G128" s="65"/>
      <c r="H128" s="65"/>
      <c r="I128" s="66"/>
      <c r="J128" s="65"/>
      <c r="K128" s="97"/>
      <c r="L128" s="106"/>
    </row>
    <row r="129" spans="1:12" s="76" customFormat="1" x14ac:dyDescent="0.25">
      <c r="A129" s="59"/>
      <c r="B129" s="65"/>
      <c r="C129" s="65"/>
      <c r="D129" s="65"/>
      <c r="E129" s="66"/>
      <c r="F129" s="65"/>
      <c r="G129" s="65"/>
      <c r="H129" s="65"/>
      <c r="I129" s="66"/>
      <c r="J129" s="65"/>
      <c r="K129" s="97"/>
      <c r="L129" s="104"/>
    </row>
    <row r="130" spans="1:12" s="76" customFormat="1" x14ac:dyDescent="0.25">
      <c r="A130" s="59"/>
      <c r="B130" s="65"/>
      <c r="C130" s="65"/>
      <c r="D130" s="65"/>
      <c r="E130" s="66"/>
      <c r="F130" s="65"/>
      <c r="G130" s="65"/>
      <c r="H130" s="65"/>
      <c r="I130" s="66"/>
      <c r="J130" s="65"/>
      <c r="K130" s="97"/>
      <c r="L130" s="106"/>
    </row>
    <row r="131" spans="1:12" s="76" customFormat="1" x14ac:dyDescent="0.25">
      <c r="A131" s="59"/>
      <c r="B131" s="65"/>
      <c r="C131" s="65"/>
      <c r="D131" s="65"/>
      <c r="E131" s="66"/>
      <c r="F131" s="65"/>
      <c r="G131" s="65"/>
      <c r="H131" s="65"/>
      <c r="I131" s="66"/>
      <c r="J131" s="65"/>
      <c r="K131" s="97"/>
      <c r="L131" s="104"/>
    </row>
    <row r="132" spans="1:12" s="76" customFormat="1" x14ac:dyDescent="0.25">
      <c r="A132" s="59"/>
      <c r="B132" s="65"/>
      <c r="C132" s="65"/>
      <c r="D132" s="65"/>
      <c r="E132" s="66"/>
      <c r="F132" s="65"/>
      <c r="G132" s="65"/>
      <c r="H132" s="65"/>
      <c r="I132" s="66"/>
      <c r="J132" s="65"/>
      <c r="K132" s="97"/>
      <c r="L132" s="105"/>
    </row>
    <row r="133" spans="1:12" s="76" customFormat="1" x14ac:dyDescent="0.25">
      <c r="A133" s="59"/>
      <c r="B133" s="65"/>
      <c r="C133" s="65"/>
      <c r="D133" s="65"/>
      <c r="E133" s="66"/>
      <c r="F133" s="65"/>
      <c r="G133" s="65"/>
      <c r="H133" s="65"/>
      <c r="I133" s="66"/>
      <c r="J133" s="65"/>
      <c r="K133" s="97"/>
      <c r="L133" s="104"/>
    </row>
    <row r="134" spans="1:12" s="76" customFormat="1" x14ac:dyDescent="0.25">
      <c r="A134" s="59"/>
      <c r="B134" s="65"/>
      <c r="C134" s="65"/>
      <c r="D134" s="65"/>
      <c r="E134" s="66"/>
      <c r="F134" s="65"/>
      <c r="G134" s="65"/>
      <c r="H134" s="65"/>
      <c r="I134" s="66"/>
      <c r="J134" s="65"/>
      <c r="K134" s="97"/>
      <c r="L134" s="106"/>
    </row>
    <row r="135" spans="1:12" s="76" customFormat="1" x14ac:dyDescent="0.25">
      <c r="A135" s="59"/>
      <c r="B135" s="65"/>
      <c r="C135" s="65"/>
      <c r="D135" s="65"/>
      <c r="E135" s="66"/>
      <c r="F135" s="65"/>
      <c r="G135" s="65"/>
      <c r="H135" s="65"/>
      <c r="I135" s="66"/>
      <c r="J135" s="65"/>
      <c r="K135" s="97"/>
      <c r="L135" s="104"/>
    </row>
    <row r="136" spans="1:12" s="76" customFormat="1" x14ac:dyDescent="0.25">
      <c r="A136" s="59"/>
      <c r="B136" s="65"/>
      <c r="C136" s="65"/>
      <c r="D136" s="65"/>
      <c r="E136" s="66"/>
      <c r="F136" s="65"/>
      <c r="G136" s="65"/>
      <c r="H136" s="65"/>
      <c r="I136" s="66"/>
      <c r="J136" s="65"/>
      <c r="K136" s="97"/>
      <c r="L136" s="106"/>
    </row>
    <row r="137" spans="1:12" s="76" customFormat="1" x14ac:dyDescent="0.25">
      <c r="A137" s="59"/>
      <c r="B137" s="65"/>
      <c r="C137" s="65"/>
      <c r="D137" s="65"/>
      <c r="E137" s="66"/>
      <c r="F137" s="65"/>
      <c r="G137" s="65"/>
      <c r="H137" s="65"/>
      <c r="I137" s="66"/>
      <c r="J137" s="65"/>
      <c r="K137" s="97"/>
      <c r="L137" s="104"/>
    </row>
    <row r="138" spans="1:12" s="76" customFormat="1" x14ac:dyDescent="0.25">
      <c r="A138" s="59"/>
      <c r="B138" s="65"/>
      <c r="C138" s="65"/>
      <c r="D138" s="65"/>
      <c r="E138" s="66"/>
      <c r="F138" s="65"/>
      <c r="G138" s="65"/>
      <c r="H138" s="65"/>
      <c r="I138" s="66"/>
      <c r="J138" s="65"/>
      <c r="K138" s="97"/>
      <c r="L138" s="106"/>
    </row>
    <row r="139" spans="1:12" s="76" customFormat="1" x14ac:dyDescent="0.25">
      <c r="A139" s="59"/>
      <c r="B139" s="65"/>
      <c r="C139" s="65"/>
      <c r="D139" s="65"/>
      <c r="E139" s="66"/>
      <c r="F139" s="65"/>
      <c r="G139" s="65"/>
      <c r="H139" s="65"/>
      <c r="I139" s="66"/>
      <c r="J139" s="65"/>
      <c r="K139" s="97"/>
      <c r="L139" s="104"/>
    </row>
    <row r="140" spans="1:12" s="76" customFormat="1" x14ac:dyDescent="0.25">
      <c r="A140" s="59"/>
      <c r="B140" s="65"/>
      <c r="C140" s="65"/>
      <c r="D140" s="65"/>
      <c r="E140" s="66"/>
      <c r="F140" s="65"/>
      <c r="G140" s="65"/>
      <c r="H140" s="65"/>
      <c r="I140" s="66"/>
      <c r="J140" s="65"/>
      <c r="K140" s="97"/>
      <c r="L140" s="106"/>
    </row>
    <row r="141" spans="1:12" s="76" customFormat="1" x14ac:dyDescent="0.25">
      <c r="A141" s="59"/>
      <c r="B141" s="65"/>
      <c r="C141" s="65"/>
      <c r="D141" s="65"/>
      <c r="E141" s="66"/>
      <c r="F141" s="65"/>
      <c r="G141" s="65"/>
      <c r="H141" s="65"/>
      <c r="I141" s="66"/>
      <c r="J141" s="65"/>
      <c r="K141" s="97"/>
      <c r="L141" s="104"/>
    </row>
    <row r="142" spans="1:12" s="76" customFormat="1" x14ac:dyDescent="0.25">
      <c r="A142" s="59"/>
      <c r="B142" s="65"/>
      <c r="C142" s="65"/>
      <c r="D142" s="65"/>
      <c r="E142" s="66"/>
      <c r="F142" s="65"/>
      <c r="G142" s="65"/>
      <c r="H142" s="65"/>
      <c r="I142" s="66"/>
      <c r="J142" s="65"/>
      <c r="K142" s="97"/>
      <c r="L142" s="106"/>
    </row>
    <row r="143" spans="1:12" s="76" customFormat="1" x14ac:dyDescent="0.25">
      <c r="A143" s="59"/>
      <c r="B143" s="65"/>
      <c r="C143" s="65"/>
      <c r="D143" s="65"/>
      <c r="E143" s="66"/>
      <c r="F143" s="65"/>
      <c r="G143" s="65"/>
      <c r="H143" s="65"/>
      <c r="I143" s="66"/>
      <c r="J143" s="65"/>
      <c r="K143" s="97"/>
      <c r="L143" s="104"/>
    </row>
    <row r="144" spans="1:12" s="76" customFormat="1" x14ac:dyDescent="0.25">
      <c r="A144" s="59"/>
      <c r="B144" s="65"/>
      <c r="C144" s="65"/>
      <c r="D144" s="65"/>
      <c r="E144" s="66"/>
      <c r="F144" s="65"/>
      <c r="G144" s="65"/>
      <c r="H144" s="65"/>
      <c r="I144" s="66"/>
      <c r="J144" s="65"/>
      <c r="K144" s="97"/>
      <c r="L144" s="106"/>
    </row>
    <row r="145" spans="1:12" s="76" customFormat="1" x14ac:dyDescent="0.25">
      <c r="A145" s="59"/>
      <c r="B145" s="65"/>
      <c r="C145" s="65"/>
      <c r="D145" s="65"/>
      <c r="E145" s="66"/>
      <c r="F145" s="65"/>
      <c r="G145" s="65"/>
      <c r="H145" s="65"/>
      <c r="I145" s="66"/>
      <c r="J145" s="65"/>
      <c r="K145" s="97"/>
      <c r="L145" s="104"/>
    </row>
    <row r="146" spans="1:12" s="76" customFormat="1" x14ac:dyDescent="0.25">
      <c r="A146" s="59"/>
      <c r="B146" s="65"/>
      <c r="C146" s="65"/>
      <c r="D146" s="65"/>
      <c r="E146" s="66"/>
      <c r="F146" s="65"/>
      <c r="G146" s="65"/>
      <c r="H146" s="65"/>
      <c r="I146" s="66"/>
      <c r="J146" s="65"/>
      <c r="K146" s="97"/>
      <c r="L146" s="106"/>
    </row>
    <row r="147" spans="1:12" s="76" customFormat="1" x14ac:dyDescent="0.25">
      <c r="A147" s="59"/>
      <c r="B147" s="65"/>
      <c r="C147" s="65"/>
      <c r="D147" s="65"/>
      <c r="E147" s="66"/>
      <c r="F147" s="65"/>
      <c r="G147" s="65"/>
      <c r="H147" s="65"/>
      <c r="I147" s="66"/>
      <c r="J147" s="65"/>
      <c r="K147" s="97"/>
      <c r="L147" s="104"/>
    </row>
    <row r="148" spans="1:12" s="76" customFormat="1" x14ac:dyDescent="0.25">
      <c r="A148" s="59"/>
      <c r="B148" s="65"/>
      <c r="C148" s="65"/>
      <c r="D148" s="65"/>
      <c r="E148" s="66"/>
      <c r="F148" s="65"/>
      <c r="G148" s="65"/>
      <c r="H148" s="65"/>
      <c r="I148" s="66"/>
      <c r="J148" s="65"/>
      <c r="K148" s="97"/>
      <c r="L148" s="105"/>
    </row>
    <row r="149" spans="1:12" s="76" customFormat="1" x14ac:dyDescent="0.25">
      <c r="A149" s="59"/>
      <c r="B149" s="65"/>
      <c r="C149" s="65"/>
      <c r="D149" s="65"/>
      <c r="E149" s="66"/>
      <c r="F149" s="65"/>
      <c r="G149" s="65"/>
      <c r="H149" s="65"/>
      <c r="I149" s="66"/>
      <c r="J149" s="65"/>
      <c r="K149" s="97"/>
      <c r="L149" s="104"/>
    </row>
    <row r="150" spans="1:12" s="76" customFormat="1" x14ac:dyDescent="0.25">
      <c r="A150" s="59"/>
      <c r="B150" s="65"/>
      <c r="C150" s="65"/>
      <c r="D150" s="65"/>
      <c r="E150" s="66"/>
      <c r="F150" s="65"/>
      <c r="G150" s="65"/>
      <c r="H150" s="65"/>
      <c r="I150" s="66"/>
      <c r="J150" s="65"/>
      <c r="K150" s="97"/>
      <c r="L150" s="106"/>
    </row>
    <row r="151" spans="1:12" s="76" customFormat="1" x14ac:dyDescent="0.25">
      <c r="A151" s="59"/>
      <c r="B151" s="65"/>
      <c r="C151" s="65"/>
      <c r="D151" s="65"/>
      <c r="E151" s="66"/>
      <c r="F151" s="65"/>
      <c r="G151" s="65"/>
      <c r="H151" s="65"/>
      <c r="I151" s="66"/>
      <c r="J151" s="65"/>
      <c r="K151" s="97"/>
      <c r="L151" s="104"/>
    </row>
    <row r="152" spans="1:12" s="76" customFormat="1" x14ac:dyDescent="0.25">
      <c r="A152" s="59"/>
      <c r="B152" s="65"/>
      <c r="C152" s="65"/>
      <c r="D152" s="65"/>
      <c r="E152" s="66"/>
      <c r="F152" s="65"/>
      <c r="G152" s="65"/>
      <c r="H152" s="65"/>
      <c r="I152" s="66"/>
      <c r="J152" s="65"/>
      <c r="K152" s="97"/>
      <c r="L152" s="106"/>
    </row>
    <row r="153" spans="1:12" s="76" customFormat="1" x14ac:dyDescent="0.25">
      <c r="A153" s="59"/>
      <c r="B153" s="65"/>
      <c r="C153" s="65"/>
      <c r="D153" s="65"/>
      <c r="E153" s="66"/>
      <c r="F153" s="65"/>
      <c r="G153" s="65"/>
      <c r="H153" s="65"/>
      <c r="I153" s="66"/>
      <c r="J153" s="65"/>
      <c r="K153" s="97"/>
      <c r="L153" s="104"/>
    </row>
    <row r="154" spans="1:12" s="76" customFormat="1" x14ac:dyDescent="0.25">
      <c r="A154" s="59"/>
      <c r="B154" s="65"/>
      <c r="C154" s="65"/>
      <c r="D154" s="65"/>
      <c r="E154" s="66"/>
      <c r="F154" s="65"/>
      <c r="G154" s="65"/>
      <c r="H154" s="65"/>
      <c r="I154" s="66"/>
      <c r="J154" s="65"/>
      <c r="K154" s="97"/>
      <c r="L154" s="106"/>
    </row>
    <row r="155" spans="1:12" s="76" customFormat="1" x14ac:dyDescent="0.25">
      <c r="A155" s="59"/>
      <c r="B155" s="65"/>
      <c r="C155" s="65"/>
      <c r="D155" s="65"/>
      <c r="E155" s="66"/>
      <c r="F155" s="65"/>
      <c r="G155" s="65"/>
      <c r="H155" s="65"/>
      <c r="I155" s="66"/>
      <c r="J155" s="65"/>
      <c r="K155" s="97"/>
      <c r="L155" s="104"/>
    </row>
    <row r="156" spans="1:12" s="76" customFormat="1" x14ac:dyDescent="0.25">
      <c r="A156" s="59"/>
      <c r="B156" s="65"/>
      <c r="C156" s="65"/>
      <c r="D156" s="65"/>
      <c r="E156" s="66"/>
      <c r="F156" s="65"/>
      <c r="G156" s="65"/>
      <c r="H156" s="65"/>
      <c r="I156" s="66"/>
      <c r="J156" s="65"/>
      <c r="K156" s="97"/>
      <c r="L156" s="106"/>
    </row>
    <row r="157" spans="1:12" s="76" customFormat="1" x14ac:dyDescent="0.25">
      <c r="A157" s="59"/>
      <c r="B157" s="65"/>
      <c r="C157" s="65"/>
      <c r="D157" s="65"/>
      <c r="E157" s="66"/>
      <c r="F157" s="65"/>
      <c r="G157" s="65"/>
      <c r="H157" s="65"/>
      <c r="I157" s="66"/>
      <c r="J157" s="65"/>
      <c r="K157" s="97"/>
      <c r="L157" s="104"/>
    </row>
    <row r="158" spans="1:12" s="76" customFormat="1" x14ac:dyDescent="0.25">
      <c r="A158" s="59"/>
      <c r="B158" s="65"/>
      <c r="C158" s="65"/>
      <c r="D158" s="65"/>
      <c r="E158" s="66"/>
      <c r="F158" s="65"/>
      <c r="G158" s="65"/>
      <c r="H158" s="65"/>
      <c r="I158" s="66"/>
      <c r="J158" s="65"/>
      <c r="K158" s="97"/>
      <c r="L158" s="106"/>
    </row>
    <row r="159" spans="1:12" s="76" customFormat="1" x14ac:dyDescent="0.25">
      <c r="A159" s="59"/>
      <c r="B159" s="65"/>
      <c r="C159" s="65"/>
      <c r="D159" s="65"/>
      <c r="E159" s="66"/>
      <c r="F159" s="65"/>
      <c r="G159" s="65"/>
      <c r="H159" s="65"/>
      <c r="I159" s="66"/>
      <c r="J159" s="65"/>
      <c r="K159" s="97"/>
      <c r="L159" s="104"/>
    </row>
    <row r="160" spans="1:12" s="76" customFormat="1" x14ac:dyDescent="0.25">
      <c r="A160" s="59"/>
      <c r="B160" s="65"/>
      <c r="C160" s="65"/>
      <c r="D160" s="65"/>
      <c r="E160" s="66"/>
      <c r="F160" s="65"/>
      <c r="G160" s="65"/>
      <c r="H160" s="65"/>
      <c r="I160" s="66"/>
      <c r="J160" s="65"/>
      <c r="K160" s="97"/>
      <c r="L160" s="106"/>
    </row>
    <row r="161" spans="1:12" s="76" customFormat="1" x14ac:dyDescent="0.25">
      <c r="A161" s="59"/>
      <c r="B161" s="65"/>
      <c r="C161" s="65"/>
      <c r="D161" s="65"/>
      <c r="E161" s="66"/>
      <c r="F161" s="65"/>
      <c r="G161" s="65"/>
      <c r="H161" s="65"/>
      <c r="I161" s="66"/>
      <c r="J161" s="65"/>
      <c r="K161" s="97"/>
      <c r="L161" s="104"/>
    </row>
    <row r="162" spans="1:12" s="76" customFormat="1" x14ac:dyDescent="0.25">
      <c r="A162" s="59"/>
      <c r="B162" s="65"/>
      <c r="C162" s="65"/>
      <c r="D162" s="65"/>
      <c r="E162" s="66"/>
      <c r="F162" s="65"/>
      <c r="G162" s="65"/>
      <c r="H162" s="65"/>
      <c r="I162" s="66"/>
      <c r="J162" s="65"/>
      <c r="K162" s="97"/>
      <c r="L162" s="106"/>
    </row>
    <row r="163" spans="1:12" s="76" customFormat="1" x14ac:dyDescent="0.25">
      <c r="A163" s="59"/>
      <c r="B163" s="65"/>
      <c r="C163" s="65"/>
      <c r="D163" s="65"/>
      <c r="E163" s="66"/>
      <c r="F163" s="65"/>
      <c r="G163" s="65"/>
      <c r="H163" s="65"/>
      <c r="I163" s="66"/>
      <c r="J163" s="65"/>
      <c r="K163" s="97"/>
      <c r="L163" s="104"/>
    </row>
    <row r="164" spans="1:12" s="76" customFormat="1" x14ac:dyDescent="0.25">
      <c r="A164" s="59"/>
      <c r="B164" s="65"/>
      <c r="C164" s="65"/>
      <c r="D164" s="65"/>
      <c r="E164" s="66"/>
      <c r="F164" s="65"/>
      <c r="G164" s="65"/>
      <c r="H164" s="65"/>
      <c r="I164" s="66"/>
      <c r="J164" s="65"/>
      <c r="K164" s="97"/>
      <c r="L164" s="106"/>
    </row>
    <row r="165" spans="1:12" s="76" customFormat="1" x14ac:dyDescent="0.25">
      <c r="A165" s="59"/>
      <c r="B165" s="65"/>
      <c r="C165" s="65"/>
      <c r="D165" s="65"/>
      <c r="E165" s="66"/>
      <c r="F165" s="65"/>
      <c r="G165" s="65"/>
      <c r="H165" s="65"/>
      <c r="I165" s="66"/>
      <c r="J165" s="65"/>
      <c r="K165" s="97"/>
      <c r="L165" s="104"/>
    </row>
    <row r="166" spans="1:12" s="76" customFormat="1" x14ac:dyDescent="0.25">
      <c r="A166" s="59"/>
      <c r="B166" s="65"/>
      <c r="C166" s="65"/>
      <c r="D166" s="65"/>
      <c r="E166" s="66"/>
      <c r="F166" s="65"/>
      <c r="G166" s="65"/>
      <c r="H166" s="65"/>
      <c r="I166" s="66"/>
      <c r="J166" s="65"/>
      <c r="K166" s="97"/>
      <c r="L166" s="105"/>
    </row>
    <row r="167" spans="1:12" s="76" customFormat="1" x14ac:dyDescent="0.25">
      <c r="A167" s="59"/>
      <c r="B167" s="65"/>
      <c r="C167" s="65"/>
      <c r="D167" s="65"/>
      <c r="E167" s="66"/>
      <c r="F167" s="65"/>
      <c r="G167" s="65"/>
      <c r="H167" s="65"/>
      <c r="I167" s="66"/>
      <c r="J167" s="65"/>
      <c r="K167" s="97"/>
      <c r="L167" s="104"/>
    </row>
    <row r="168" spans="1:12" s="76" customFormat="1" x14ac:dyDescent="0.25">
      <c r="A168" s="59"/>
      <c r="B168" s="65"/>
      <c r="C168" s="65"/>
      <c r="D168" s="65"/>
      <c r="E168" s="66"/>
      <c r="F168" s="65"/>
      <c r="G168" s="65"/>
      <c r="H168" s="65"/>
      <c r="I168" s="66"/>
      <c r="J168" s="65"/>
      <c r="K168" s="97"/>
      <c r="L168" s="106"/>
    </row>
    <row r="169" spans="1:12" s="76" customFormat="1" x14ac:dyDescent="0.25">
      <c r="A169" s="59"/>
      <c r="B169" s="65"/>
      <c r="C169" s="65"/>
      <c r="D169" s="65"/>
      <c r="E169" s="66"/>
      <c r="F169" s="65"/>
      <c r="G169" s="65"/>
      <c r="H169" s="65"/>
      <c r="I169" s="66"/>
      <c r="J169" s="65"/>
      <c r="K169" s="97"/>
      <c r="L169" s="104"/>
    </row>
    <row r="170" spans="1:12" s="76" customFormat="1" x14ac:dyDescent="0.25">
      <c r="A170" s="59"/>
      <c r="B170" s="65"/>
      <c r="C170" s="65"/>
      <c r="D170" s="65"/>
      <c r="E170" s="66"/>
      <c r="F170" s="65"/>
      <c r="G170" s="65"/>
      <c r="H170" s="65"/>
      <c r="I170" s="66"/>
      <c r="J170" s="65"/>
      <c r="K170" s="97"/>
      <c r="L170" s="106"/>
    </row>
    <row r="171" spans="1:12" s="76" customFormat="1" x14ac:dyDescent="0.25">
      <c r="A171" s="59"/>
      <c r="B171" s="65"/>
      <c r="C171" s="65"/>
      <c r="D171" s="65"/>
      <c r="E171" s="66"/>
      <c r="F171" s="65"/>
      <c r="G171" s="65"/>
      <c r="H171" s="65"/>
      <c r="I171" s="66"/>
      <c r="J171" s="65"/>
      <c r="K171" s="97"/>
      <c r="L171" s="104"/>
    </row>
    <row r="172" spans="1:12" s="76" customFormat="1" x14ac:dyDescent="0.25">
      <c r="A172" s="59"/>
      <c r="B172" s="65"/>
      <c r="C172" s="65"/>
      <c r="D172" s="65"/>
      <c r="E172" s="66"/>
      <c r="F172" s="65"/>
      <c r="G172" s="65"/>
      <c r="H172" s="65"/>
      <c r="I172" s="66"/>
      <c r="J172" s="65"/>
      <c r="K172" s="97"/>
      <c r="L172" s="106"/>
    </row>
    <row r="173" spans="1:12" s="76" customFormat="1" x14ac:dyDescent="0.25">
      <c r="A173" s="59"/>
      <c r="B173" s="65"/>
      <c r="C173" s="65"/>
      <c r="D173" s="65"/>
      <c r="E173" s="66"/>
      <c r="F173" s="65"/>
      <c r="G173" s="65"/>
      <c r="H173" s="65"/>
      <c r="I173" s="66"/>
      <c r="J173" s="65"/>
      <c r="K173" s="97"/>
      <c r="L173" s="104"/>
    </row>
    <row r="174" spans="1:12" s="76" customFormat="1" x14ac:dyDescent="0.25">
      <c r="A174" s="59"/>
      <c r="B174" s="65"/>
      <c r="C174" s="65"/>
      <c r="D174" s="65"/>
      <c r="E174" s="66"/>
      <c r="F174" s="65"/>
      <c r="G174" s="65"/>
      <c r="H174" s="65"/>
      <c r="I174" s="66"/>
      <c r="J174" s="65"/>
      <c r="K174" s="97"/>
      <c r="L174" s="106"/>
    </row>
    <row r="175" spans="1:12" s="76" customFormat="1" x14ac:dyDescent="0.25">
      <c r="A175" s="59"/>
      <c r="B175" s="65"/>
      <c r="C175" s="65"/>
      <c r="D175" s="65"/>
      <c r="E175" s="66"/>
      <c r="F175" s="65"/>
      <c r="G175" s="65"/>
      <c r="H175" s="65"/>
      <c r="I175" s="66"/>
      <c r="J175" s="65"/>
      <c r="K175" s="97"/>
      <c r="L175" s="104"/>
    </row>
    <row r="176" spans="1:12" s="76" customFormat="1" x14ac:dyDescent="0.25">
      <c r="A176" s="59"/>
      <c r="B176" s="65"/>
      <c r="C176" s="65"/>
      <c r="D176" s="65"/>
      <c r="E176" s="66"/>
      <c r="F176" s="65"/>
      <c r="G176" s="65"/>
      <c r="H176" s="65"/>
      <c r="I176" s="66"/>
      <c r="J176" s="65"/>
      <c r="K176" s="97"/>
      <c r="L176" s="106"/>
    </row>
    <row r="177" spans="1:12" s="76" customFormat="1" x14ac:dyDescent="0.25">
      <c r="A177" s="59"/>
      <c r="B177" s="65"/>
      <c r="C177" s="65"/>
      <c r="D177" s="65"/>
      <c r="E177" s="66"/>
      <c r="F177" s="65"/>
      <c r="G177" s="65"/>
      <c r="H177" s="65"/>
      <c r="I177" s="66"/>
      <c r="J177" s="65"/>
      <c r="K177" s="97"/>
      <c r="L177" s="104"/>
    </row>
    <row r="178" spans="1:12" s="76" customFormat="1" x14ac:dyDescent="0.25">
      <c r="A178" s="59"/>
      <c r="B178" s="65"/>
      <c r="C178" s="65"/>
      <c r="D178" s="65"/>
      <c r="E178" s="66"/>
      <c r="F178" s="65"/>
      <c r="G178" s="65"/>
      <c r="H178" s="65"/>
      <c r="I178" s="66"/>
      <c r="J178" s="65"/>
      <c r="K178" s="97"/>
      <c r="L178" s="106"/>
    </row>
    <row r="179" spans="1:12" s="76" customFormat="1" x14ac:dyDescent="0.25">
      <c r="A179" s="59"/>
      <c r="B179" s="65"/>
      <c r="C179" s="65"/>
      <c r="D179" s="65"/>
      <c r="E179" s="66"/>
      <c r="F179" s="65"/>
      <c r="G179" s="65"/>
      <c r="H179" s="65"/>
      <c r="I179" s="66"/>
      <c r="J179" s="65"/>
      <c r="K179" s="97"/>
      <c r="L179" s="104"/>
    </row>
    <row r="180" spans="1:12" s="76" customFormat="1" x14ac:dyDescent="0.25">
      <c r="A180" s="59"/>
      <c r="B180" s="65"/>
      <c r="C180" s="65"/>
      <c r="D180" s="65"/>
      <c r="E180" s="66"/>
      <c r="F180" s="65"/>
      <c r="G180" s="65"/>
      <c r="H180" s="65"/>
      <c r="I180" s="66"/>
      <c r="J180" s="65"/>
      <c r="K180" s="97"/>
      <c r="L180" s="106"/>
    </row>
    <row r="181" spans="1:12" s="76" customFormat="1" x14ac:dyDescent="0.25">
      <c r="A181" s="59"/>
      <c r="B181" s="65"/>
      <c r="C181" s="65"/>
      <c r="D181" s="65"/>
      <c r="E181" s="66"/>
      <c r="F181" s="65"/>
      <c r="G181" s="65"/>
      <c r="H181" s="65"/>
      <c r="I181" s="66"/>
      <c r="J181" s="65"/>
      <c r="K181" s="97"/>
      <c r="L181" s="104"/>
    </row>
    <row r="182" spans="1:12" s="76" customFormat="1" x14ac:dyDescent="0.25">
      <c r="A182" s="59"/>
      <c r="B182" s="65"/>
      <c r="C182" s="65"/>
      <c r="D182" s="65"/>
      <c r="E182" s="66"/>
      <c r="F182" s="65"/>
      <c r="G182" s="65"/>
      <c r="H182" s="65"/>
      <c r="I182" s="66"/>
      <c r="J182" s="65"/>
      <c r="K182" s="97"/>
      <c r="L182" s="105"/>
    </row>
    <row r="183" spans="1:12" s="76" customFormat="1" x14ac:dyDescent="0.25">
      <c r="A183" s="59"/>
      <c r="B183" s="65"/>
      <c r="C183" s="65"/>
      <c r="D183" s="65"/>
      <c r="E183" s="66"/>
      <c r="F183" s="65"/>
      <c r="G183" s="65"/>
      <c r="H183" s="65"/>
      <c r="I183" s="66"/>
      <c r="J183" s="65"/>
      <c r="K183" s="97"/>
      <c r="L183" s="104"/>
    </row>
    <row r="184" spans="1:12" s="76" customFormat="1" x14ac:dyDescent="0.25">
      <c r="A184" s="59"/>
      <c r="B184" s="65"/>
      <c r="C184" s="65"/>
      <c r="D184" s="65"/>
      <c r="E184" s="66"/>
      <c r="F184" s="65"/>
      <c r="G184" s="65"/>
      <c r="H184" s="65"/>
      <c r="I184" s="66"/>
      <c r="J184" s="65"/>
      <c r="K184" s="97"/>
      <c r="L184" s="106"/>
    </row>
    <row r="185" spans="1:12" s="76" customFormat="1" x14ac:dyDescent="0.25">
      <c r="A185" s="59"/>
      <c r="B185" s="65"/>
      <c r="C185" s="65"/>
      <c r="D185" s="65"/>
      <c r="E185" s="66"/>
      <c r="F185" s="65"/>
      <c r="G185" s="65"/>
      <c r="H185" s="65"/>
      <c r="I185" s="66"/>
      <c r="J185" s="65"/>
      <c r="K185" s="97"/>
      <c r="L185" s="104"/>
    </row>
    <row r="186" spans="1:12" s="76" customFormat="1" x14ac:dyDescent="0.25">
      <c r="A186" s="59"/>
      <c r="B186" s="65"/>
      <c r="C186" s="65"/>
      <c r="D186" s="65"/>
      <c r="E186" s="66"/>
      <c r="F186" s="65"/>
      <c r="G186" s="65"/>
      <c r="H186" s="65"/>
      <c r="I186" s="66"/>
      <c r="J186" s="65"/>
      <c r="K186" s="97"/>
      <c r="L186" s="106"/>
    </row>
    <row r="187" spans="1:12" s="76" customFormat="1" x14ac:dyDescent="0.25">
      <c r="A187" s="59"/>
      <c r="B187" s="65"/>
      <c r="C187" s="65"/>
      <c r="D187" s="65"/>
      <c r="E187" s="66"/>
      <c r="F187" s="65"/>
      <c r="G187" s="65"/>
      <c r="H187" s="65"/>
      <c r="I187" s="66"/>
      <c r="J187" s="65"/>
      <c r="K187" s="97"/>
      <c r="L187" s="104"/>
    </row>
    <row r="188" spans="1:12" s="76" customFormat="1" x14ac:dyDescent="0.25">
      <c r="A188" s="59"/>
      <c r="B188" s="65"/>
      <c r="C188" s="65"/>
      <c r="D188" s="65"/>
      <c r="E188" s="66"/>
      <c r="F188" s="65"/>
      <c r="G188" s="65"/>
      <c r="H188" s="65"/>
      <c r="I188" s="66"/>
      <c r="J188" s="65"/>
      <c r="K188" s="97"/>
      <c r="L188" s="106"/>
    </row>
    <row r="189" spans="1:12" s="76" customFormat="1" x14ac:dyDescent="0.25">
      <c r="A189" s="59"/>
      <c r="B189" s="65"/>
      <c r="C189" s="65"/>
      <c r="D189" s="65"/>
      <c r="E189" s="66"/>
      <c r="F189" s="65"/>
      <c r="G189" s="65"/>
      <c r="H189" s="65"/>
      <c r="I189" s="66"/>
      <c r="J189" s="65"/>
      <c r="K189" s="97"/>
      <c r="L189" s="104"/>
    </row>
    <row r="190" spans="1:12" s="76" customFormat="1" x14ac:dyDescent="0.25">
      <c r="A190" s="59"/>
      <c r="B190" s="65"/>
      <c r="C190" s="65"/>
      <c r="D190" s="65"/>
      <c r="E190" s="66"/>
      <c r="F190" s="65"/>
      <c r="G190" s="65"/>
      <c r="H190" s="65"/>
      <c r="I190" s="66"/>
      <c r="J190" s="65"/>
      <c r="K190" s="97"/>
      <c r="L190" s="106"/>
    </row>
    <row r="191" spans="1:12" s="76" customFormat="1" x14ac:dyDescent="0.25">
      <c r="A191" s="59"/>
      <c r="B191" s="65"/>
      <c r="C191" s="65"/>
      <c r="D191" s="65"/>
      <c r="E191" s="66"/>
      <c r="F191" s="65"/>
      <c r="G191" s="65"/>
      <c r="H191" s="65"/>
      <c r="I191" s="66"/>
      <c r="J191" s="65"/>
      <c r="K191" s="97"/>
      <c r="L191" s="104"/>
    </row>
    <row r="192" spans="1:12" s="76" customFormat="1" x14ac:dyDescent="0.25">
      <c r="A192" s="59"/>
      <c r="B192" s="65"/>
      <c r="C192" s="65"/>
      <c r="D192" s="65"/>
      <c r="E192" s="66"/>
      <c r="F192" s="65"/>
      <c r="G192" s="65"/>
      <c r="H192" s="65"/>
      <c r="I192" s="66"/>
      <c r="J192" s="65"/>
      <c r="K192" s="97"/>
      <c r="L192" s="106"/>
    </row>
    <row r="193" spans="1:12" s="76" customFormat="1" x14ac:dyDescent="0.25">
      <c r="A193" s="59"/>
      <c r="B193" s="65"/>
      <c r="C193" s="65"/>
      <c r="D193" s="65"/>
      <c r="E193" s="66"/>
      <c r="F193" s="65"/>
      <c r="G193" s="65"/>
      <c r="H193" s="65"/>
      <c r="I193" s="66"/>
      <c r="J193" s="65"/>
      <c r="K193" s="97"/>
      <c r="L193" s="104"/>
    </row>
    <row r="194" spans="1:12" s="76" customFormat="1" x14ac:dyDescent="0.25">
      <c r="A194" s="59"/>
      <c r="B194" s="65"/>
      <c r="C194" s="65"/>
      <c r="D194" s="65"/>
      <c r="E194" s="66"/>
      <c r="F194" s="65"/>
      <c r="G194" s="65"/>
      <c r="H194" s="65"/>
      <c r="I194" s="66"/>
      <c r="J194" s="65"/>
      <c r="K194" s="97"/>
      <c r="L194" s="106"/>
    </row>
    <row r="195" spans="1:12" s="76" customFormat="1" x14ac:dyDescent="0.25">
      <c r="A195" s="59"/>
      <c r="B195" s="65"/>
      <c r="C195" s="65"/>
      <c r="D195" s="65"/>
      <c r="E195" s="66"/>
      <c r="F195" s="65"/>
      <c r="G195" s="65"/>
      <c r="H195" s="65"/>
      <c r="I195" s="66"/>
      <c r="J195" s="65"/>
      <c r="K195" s="97"/>
      <c r="L195" s="104"/>
    </row>
    <row r="196" spans="1:12" s="76" customFormat="1" x14ac:dyDescent="0.25">
      <c r="A196" s="59"/>
      <c r="B196" s="65"/>
      <c r="C196" s="65"/>
      <c r="D196" s="65"/>
      <c r="E196" s="66"/>
      <c r="F196" s="65"/>
      <c r="G196" s="65"/>
      <c r="H196" s="65"/>
      <c r="I196" s="66"/>
      <c r="J196" s="65"/>
      <c r="K196" s="97"/>
      <c r="L196" s="106"/>
    </row>
    <row r="197" spans="1:12" s="76" customFormat="1" x14ac:dyDescent="0.25">
      <c r="A197" s="59"/>
      <c r="B197" s="65"/>
      <c r="C197" s="65"/>
      <c r="D197" s="65"/>
      <c r="E197" s="66"/>
      <c r="F197" s="65"/>
      <c r="G197" s="65"/>
      <c r="H197" s="65"/>
      <c r="I197" s="66"/>
      <c r="J197" s="65"/>
      <c r="K197" s="97"/>
      <c r="L197" s="104"/>
    </row>
    <row r="198" spans="1:12" s="76" customFormat="1" x14ac:dyDescent="0.25">
      <c r="A198" s="59"/>
      <c r="B198" s="65"/>
      <c r="C198" s="65"/>
      <c r="D198" s="65"/>
      <c r="E198" s="66"/>
      <c r="F198" s="65"/>
      <c r="G198" s="65"/>
      <c r="H198" s="65"/>
      <c r="I198" s="66"/>
      <c r="J198" s="65"/>
      <c r="K198" s="97"/>
      <c r="L198" s="106"/>
    </row>
    <row r="199" spans="1:12" s="76" customFormat="1" x14ac:dyDescent="0.25">
      <c r="A199" s="59"/>
      <c r="B199" s="65"/>
      <c r="C199" s="65"/>
      <c r="D199" s="65"/>
      <c r="E199" s="66"/>
      <c r="F199" s="65"/>
      <c r="G199" s="65"/>
      <c r="H199" s="65"/>
      <c r="I199" s="66"/>
      <c r="J199" s="65"/>
      <c r="K199" s="97"/>
      <c r="L199" s="104"/>
    </row>
    <row r="200" spans="1:12" s="76" customFormat="1" x14ac:dyDescent="0.25">
      <c r="A200" s="59"/>
      <c r="B200" s="65"/>
      <c r="C200" s="65"/>
      <c r="D200" s="65"/>
      <c r="E200" s="66"/>
      <c r="F200" s="65"/>
      <c r="G200" s="65"/>
      <c r="H200" s="65"/>
      <c r="I200" s="66"/>
      <c r="J200" s="65"/>
      <c r="K200" s="97"/>
      <c r="L200" s="105"/>
    </row>
    <row r="201" spans="1:12" s="76" customFormat="1" x14ac:dyDescent="0.25">
      <c r="A201" s="59"/>
      <c r="B201" s="65"/>
      <c r="C201" s="65"/>
      <c r="D201" s="65"/>
      <c r="E201" s="66"/>
      <c r="F201" s="65"/>
      <c r="G201" s="65"/>
      <c r="H201" s="65"/>
      <c r="I201" s="66"/>
      <c r="J201" s="65"/>
      <c r="K201" s="97"/>
      <c r="L201" s="104"/>
    </row>
    <row r="202" spans="1:12" s="76" customFormat="1" x14ac:dyDescent="0.25">
      <c r="A202" s="59"/>
      <c r="B202" s="65"/>
      <c r="C202" s="65"/>
      <c r="D202" s="65"/>
      <c r="E202" s="66"/>
      <c r="F202" s="65"/>
      <c r="G202" s="65"/>
      <c r="H202" s="65"/>
      <c r="I202" s="66"/>
      <c r="J202" s="65"/>
      <c r="K202" s="97"/>
      <c r="L202" s="106"/>
    </row>
    <row r="203" spans="1:12" s="76" customFormat="1" x14ac:dyDescent="0.25">
      <c r="A203" s="59"/>
      <c r="B203" s="65"/>
      <c r="C203" s="65"/>
      <c r="D203" s="65"/>
      <c r="E203" s="66"/>
      <c r="F203" s="65"/>
      <c r="G203" s="65"/>
      <c r="H203" s="65"/>
      <c r="I203" s="66"/>
      <c r="J203" s="65"/>
      <c r="K203" s="97"/>
      <c r="L203" s="104"/>
    </row>
    <row r="204" spans="1:12" s="76" customFormat="1" x14ac:dyDescent="0.25">
      <c r="A204" s="59"/>
      <c r="B204" s="65"/>
      <c r="C204" s="65"/>
      <c r="D204" s="65"/>
      <c r="E204" s="66"/>
      <c r="F204" s="65"/>
      <c r="G204" s="65"/>
      <c r="H204" s="65"/>
      <c r="I204" s="66"/>
      <c r="J204" s="65"/>
      <c r="K204" s="97"/>
      <c r="L204" s="106"/>
    </row>
    <row r="205" spans="1:12" s="76" customFormat="1" x14ac:dyDescent="0.25">
      <c r="A205" s="59"/>
      <c r="B205" s="65"/>
      <c r="C205" s="65"/>
      <c r="D205" s="65"/>
      <c r="E205" s="66"/>
      <c r="F205" s="65"/>
      <c r="G205" s="65"/>
      <c r="H205" s="65"/>
      <c r="I205" s="66"/>
      <c r="J205" s="65"/>
      <c r="K205" s="97"/>
      <c r="L205" s="104"/>
    </row>
    <row r="206" spans="1:12" s="76" customFormat="1" x14ac:dyDescent="0.25">
      <c r="A206" s="59"/>
      <c r="B206" s="65"/>
      <c r="C206" s="65"/>
      <c r="D206" s="65"/>
      <c r="E206" s="66"/>
      <c r="F206" s="65"/>
      <c r="G206" s="65"/>
      <c r="H206" s="65"/>
      <c r="I206" s="66"/>
      <c r="J206" s="65"/>
      <c r="K206" s="97"/>
      <c r="L206" s="106"/>
    </row>
    <row r="207" spans="1:12" s="76" customFormat="1" x14ac:dyDescent="0.25">
      <c r="A207" s="59"/>
      <c r="B207" s="65"/>
      <c r="C207" s="65"/>
      <c r="D207" s="65"/>
      <c r="E207" s="66"/>
      <c r="F207" s="65"/>
      <c r="G207" s="65"/>
      <c r="H207" s="65"/>
      <c r="I207" s="66"/>
      <c r="J207" s="65"/>
      <c r="K207" s="97"/>
      <c r="L207" s="104"/>
    </row>
    <row r="208" spans="1:12" s="76" customFormat="1" x14ac:dyDescent="0.25">
      <c r="A208" s="59"/>
      <c r="B208" s="65"/>
      <c r="C208" s="65"/>
      <c r="D208" s="65"/>
      <c r="E208" s="66"/>
      <c r="F208" s="65"/>
      <c r="G208" s="65"/>
      <c r="H208" s="65"/>
      <c r="I208" s="66"/>
      <c r="J208" s="65"/>
      <c r="K208" s="97"/>
      <c r="L208" s="106"/>
    </row>
    <row r="209" spans="1:12" s="76" customFormat="1" x14ac:dyDescent="0.25">
      <c r="A209" s="59"/>
      <c r="B209" s="65"/>
      <c r="C209" s="65"/>
      <c r="D209" s="65"/>
      <c r="E209" s="66"/>
      <c r="F209" s="65"/>
      <c r="G209" s="65"/>
      <c r="H209" s="65"/>
      <c r="I209" s="66"/>
      <c r="J209" s="65"/>
      <c r="K209" s="97"/>
      <c r="L209" s="104"/>
    </row>
    <row r="210" spans="1:12" s="76" customFormat="1" x14ac:dyDescent="0.25">
      <c r="A210" s="59"/>
      <c r="B210" s="65"/>
      <c r="C210" s="65"/>
      <c r="D210" s="65"/>
      <c r="E210" s="66"/>
      <c r="F210" s="65"/>
      <c r="G210" s="65"/>
      <c r="H210" s="65"/>
      <c r="I210" s="66"/>
      <c r="J210" s="65"/>
      <c r="K210" s="97"/>
      <c r="L210" s="106"/>
    </row>
    <row r="211" spans="1:12" s="76" customFormat="1" x14ac:dyDescent="0.25">
      <c r="A211" s="77"/>
      <c r="B211" s="63"/>
      <c r="C211" s="63"/>
      <c r="D211" s="63"/>
      <c r="E211" s="64"/>
      <c r="F211" s="63"/>
      <c r="G211" s="63"/>
      <c r="H211" s="63"/>
      <c r="I211" s="64"/>
      <c r="J211" s="63"/>
      <c r="K211" s="97"/>
      <c r="L211" s="104"/>
    </row>
    <row r="212" spans="1:12" s="76" customFormat="1" x14ac:dyDescent="0.25">
      <c r="A212" s="77"/>
      <c r="B212" s="63"/>
      <c r="C212" s="63"/>
      <c r="D212" s="63"/>
      <c r="E212" s="64"/>
      <c r="F212" s="63"/>
      <c r="G212" s="63"/>
      <c r="H212" s="63"/>
      <c r="I212" s="64"/>
      <c r="J212" s="63"/>
      <c r="K212" s="97"/>
      <c r="L212" s="106"/>
    </row>
    <row r="213" spans="1:12" s="76" customFormat="1" x14ac:dyDescent="0.25">
      <c r="A213" s="59"/>
      <c r="B213" s="65"/>
      <c r="C213" s="65"/>
      <c r="D213" s="65"/>
      <c r="E213" s="66"/>
      <c r="F213" s="65"/>
      <c r="G213" s="65"/>
      <c r="H213" s="65"/>
      <c r="I213" s="66"/>
      <c r="J213" s="65"/>
      <c r="K213" s="97"/>
      <c r="L213" s="104"/>
    </row>
    <row r="214" spans="1:12" s="76" customFormat="1" x14ac:dyDescent="0.25">
      <c r="A214" s="59"/>
      <c r="B214" s="65"/>
      <c r="C214" s="65"/>
      <c r="D214" s="65"/>
      <c r="E214" s="66"/>
      <c r="F214" s="65"/>
      <c r="G214" s="65"/>
      <c r="H214" s="65"/>
      <c r="I214" s="66"/>
      <c r="J214" s="65"/>
      <c r="K214" s="97"/>
      <c r="L214" s="106"/>
    </row>
    <row r="215" spans="1:12" s="76" customFormat="1" x14ac:dyDescent="0.25">
      <c r="A215" s="59"/>
      <c r="B215" s="65"/>
      <c r="C215" s="65"/>
      <c r="D215" s="65"/>
      <c r="E215" s="66"/>
      <c r="F215" s="65"/>
      <c r="G215" s="65"/>
      <c r="H215" s="65"/>
      <c r="I215" s="66"/>
      <c r="J215" s="65"/>
      <c r="K215" s="97"/>
      <c r="L215" s="104"/>
    </row>
    <row r="216" spans="1:12" s="76" customFormat="1" x14ac:dyDescent="0.25">
      <c r="A216" s="59"/>
      <c r="B216" s="65"/>
      <c r="C216" s="65"/>
      <c r="D216" s="65"/>
      <c r="E216" s="66"/>
      <c r="F216" s="65"/>
      <c r="G216" s="65"/>
      <c r="H216" s="65"/>
      <c r="I216" s="66"/>
      <c r="J216" s="65"/>
      <c r="K216" s="97"/>
      <c r="L216" s="105"/>
    </row>
    <row r="217" spans="1:12" s="76" customFormat="1" x14ac:dyDescent="0.25">
      <c r="A217" s="59"/>
      <c r="B217" s="65"/>
      <c r="C217" s="65"/>
      <c r="D217" s="65"/>
      <c r="E217" s="66"/>
      <c r="F217" s="65"/>
      <c r="G217" s="65"/>
      <c r="H217" s="65"/>
      <c r="I217" s="66"/>
      <c r="J217" s="65"/>
      <c r="K217" s="97"/>
      <c r="L217" s="104"/>
    </row>
    <row r="218" spans="1:12" s="76" customFormat="1" x14ac:dyDescent="0.25">
      <c r="A218" s="59"/>
      <c r="B218" s="65"/>
      <c r="C218" s="65"/>
      <c r="D218" s="65"/>
      <c r="E218" s="66"/>
      <c r="F218" s="65"/>
      <c r="G218" s="65"/>
      <c r="H218" s="65"/>
      <c r="I218" s="66"/>
      <c r="J218" s="65"/>
      <c r="K218" s="97"/>
      <c r="L218" s="106"/>
    </row>
    <row r="219" spans="1:12" s="76" customFormat="1" x14ac:dyDescent="0.25">
      <c r="A219" s="59"/>
      <c r="B219" s="65"/>
      <c r="C219" s="65"/>
      <c r="D219" s="65"/>
      <c r="E219" s="66"/>
      <c r="F219" s="65"/>
      <c r="G219" s="65"/>
      <c r="H219" s="65"/>
      <c r="I219" s="66"/>
      <c r="J219" s="65"/>
      <c r="K219" s="97"/>
      <c r="L219" s="104"/>
    </row>
    <row r="220" spans="1:12" s="76" customFormat="1" x14ac:dyDescent="0.25">
      <c r="A220" s="59"/>
      <c r="B220" s="65"/>
      <c r="C220" s="65"/>
      <c r="D220" s="65"/>
      <c r="E220" s="66"/>
      <c r="F220" s="65"/>
      <c r="G220" s="65"/>
      <c r="H220" s="65"/>
      <c r="I220" s="66"/>
      <c r="J220" s="65"/>
      <c r="K220" s="97"/>
      <c r="L220" s="106"/>
    </row>
    <row r="221" spans="1:12" s="76" customFormat="1" x14ac:dyDescent="0.25">
      <c r="A221" s="59"/>
      <c r="B221" s="65"/>
      <c r="C221" s="65"/>
      <c r="D221" s="65"/>
      <c r="E221" s="66"/>
      <c r="F221" s="65"/>
      <c r="G221" s="65"/>
      <c r="H221" s="65"/>
      <c r="I221" s="66"/>
      <c r="J221" s="65"/>
      <c r="K221" s="97"/>
      <c r="L221" s="104"/>
    </row>
    <row r="222" spans="1:12" s="76" customFormat="1" x14ac:dyDescent="0.25">
      <c r="A222" s="59"/>
      <c r="B222" s="65"/>
      <c r="C222" s="65"/>
      <c r="D222" s="65"/>
      <c r="E222" s="66"/>
      <c r="F222" s="65"/>
      <c r="G222" s="65"/>
      <c r="H222" s="65"/>
      <c r="I222" s="66"/>
      <c r="J222" s="65"/>
      <c r="K222" s="97"/>
      <c r="L222" s="106"/>
    </row>
    <row r="223" spans="1:12" s="76" customFormat="1" x14ac:dyDescent="0.25">
      <c r="A223" s="59"/>
      <c r="B223" s="65"/>
      <c r="C223" s="65"/>
      <c r="D223" s="65"/>
      <c r="E223" s="66"/>
      <c r="F223" s="65"/>
      <c r="G223" s="65"/>
      <c r="H223" s="65"/>
      <c r="I223" s="66"/>
      <c r="J223" s="65"/>
      <c r="K223" s="97"/>
      <c r="L223" s="104"/>
    </row>
    <row r="224" spans="1:12" s="76" customFormat="1" x14ac:dyDescent="0.25">
      <c r="A224" s="59"/>
      <c r="B224" s="65"/>
      <c r="C224" s="65"/>
      <c r="D224" s="65"/>
      <c r="E224" s="66"/>
      <c r="F224" s="65"/>
      <c r="G224" s="65"/>
      <c r="H224" s="65"/>
      <c r="I224" s="66"/>
      <c r="J224" s="65"/>
      <c r="K224" s="97"/>
      <c r="L224" s="106"/>
    </row>
    <row r="225" spans="1:12" s="76" customFormat="1" x14ac:dyDescent="0.25">
      <c r="A225" s="59"/>
      <c r="B225" s="65"/>
      <c r="C225" s="65"/>
      <c r="D225" s="65"/>
      <c r="E225" s="66"/>
      <c r="F225" s="65"/>
      <c r="G225" s="65"/>
      <c r="H225" s="65"/>
      <c r="I225" s="66"/>
      <c r="J225" s="65"/>
      <c r="K225" s="97"/>
      <c r="L225" s="104"/>
    </row>
    <row r="226" spans="1:12" s="76" customFormat="1" x14ac:dyDescent="0.25">
      <c r="A226" s="59"/>
      <c r="B226" s="65"/>
      <c r="C226" s="65"/>
      <c r="D226" s="65"/>
      <c r="E226" s="66"/>
      <c r="F226" s="65"/>
      <c r="G226" s="65"/>
      <c r="H226" s="65"/>
      <c r="I226" s="66"/>
      <c r="J226" s="65"/>
      <c r="K226" s="97"/>
      <c r="L226" s="106"/>
    </row>
    <row r="227" spans="1:12" s="76" customFormat="1" x14ac:dyDescent="0.25">
      <c r="A227" s="59"/>
      <c r="B227" s="65"/>
      <c r="C227" s="65"/>
      <c r="D227" s="65"/>
      <c r="E227" s="66"/>
      <c r="F227" s="65"/>
      <c r="G227" s="65"/>
      <c r="H227" s="65"/>
      <c r="I227" s="66"/>
      <c r="J227" s="65"/>
      <c r="K227" s="97"/>
      <c r="L227" s="104"/>
    </row>
    <row r="228" spans="1:12" s="76" customFormat="1" x14ac:dyDescent="0.25">
      <c r="A228" s="59"/>
      <c r="B228" s="65"/>
      <c r="C228" s="65"/>
      <c r="D228" s="65"/>
      <c r="E228" s="66"/>
      <c r="F228" s="65"/>
      <c r="G228" s="65"/>
      <c r="H228" s="65"/>
      <c r="I228" s="66"/>
      <c r="J228" s="65"/>
      <c r="K228" s="97"/>
      <c r="L228" s="106"/>
    </row>
    <row r="229" spans="1:12" s="76" customFormat="1" x14ac:dyDescent="0.25">
      <c r="A229" s="59"/>
      <c r="B229" s="65"/>
      <c r="C229" s="65"/>
      <c r="D229" s="65"/>
      <c r="E229" s="66"/>
      <c r="F229" s="65"/>
      <c r="G229" s="65"/>
      <c r="H229" s="65"/>
      <c r="I229" s="66"/>
      <c r="J229" s="65"/>
      <c r="K229" s="97"/>
      <c r="L229" s="104"/>
    </row>
    <row r="230" spans="1:12" s="76" customFormat="1" x14ac:dyDescent="0.25">
      <c r="A230" s="59"/>
      <c r="B230" s="65"/>
      <c r="C230" s="65"/>
      <c r="D230" s="65"/>
      <c r="E230" s="66"/>
      <c r="F230" s="65"/>
      <c r="G230" s="65"/>
      <c r="H230" s="65"/>
      <c r="I230" s="66"/>
      <c r="J230" s="65"/>
      <c r="K230" s="97"/>
      <c r="L230" s="106"/>
    </row>
    <row r="231" spans="1:12" s="76" customFormat="1" x14ac:dyDescent="0.25">
      <c r="A231" s="59"/>
      <c r="B231" s="65"/>
      <c r="C231" s="65"/>
      <c r="D231" s="65"/>
      <c r="E231" s="66"/>
      <c r="F231" s="65"/>
      <c r="G231" s="65"/>
      <c r="H231" s="65"/>
      <c r="I231" s="66"/>
      <c r="J231" s="65"/>
      <c r="K231" s="97"/>
      <c r="L231" s="104"/>
    </row>
    <row r="232" spans="1:12" s="76" customFormat="1" x14ac:dyDescent="0.25">
      <c r="A232" s="59"/>
      <c r="B232" s="65"/>
      <c r="C232" s="65"/>
      <c r="D232" s="65"/>
      <c r="E232" s="66"/>
      <c r="F232" s="65"/>
      <c r="G232" s="65"/>
      <c r="H232" s="65"/>
      <c r="I232" s="66"/>
      <c r="J232" s="65"/>
      <c r="K232" s="97"/>
      <c r="L232" s="106"/>
    </row>
    <row r="233" spans="1:12" s="76" customFormat="1" x14ac:dyDescent="0.25">
      <c r="A233" s="59"/>
      <c r="B233" s="65"/>
      <c r="C233" s="65"/>
      <c r="D233" s="65"/>
      <c r="E233" s="66"/>
      <c r="F233" s="65"/>
      <c r="G233" s="65"/>
      <c r="H233" s="65"/>
      <c r="I233" s="66"/>
      <c r="J233" s="65"/>
      <c r="K233" s="97"/>
      <c r="L233" s="104"/>
    </row>
    <row r="234" spans="1:12" s="76" customFormat="1" x14ac:dyDescent="0.25">
      <c r="A234" s="59"/>
      <c r="B234" s="65"/>
      <c r="C234" s="65"/>
      <c r="D234" s="65"/>
      <c r="E234" s="66"/>
      <c r="F234" s="65"/>
      <c r="G234" s="65"/>
      <c r="H234" s="65"/>
      <c r="I234" s="66"/>
      <c r="J234" s="65"/>
      <c r="K234" s="97"/>
      <c r="L234" s="105"/>
    </row>
    <row r="235" spans="1:12" s="76" customFormat="1" x14ac:dyDescent="0.25">
      <c r="A235" s="59"/>
      <c r="B235" s="65"/>
      <c r="C235" s="65"/>
      <c r="D235" s="65"/>
      <c r="E235" s="66"/>
      <c r="F235" s="65"/>
      <c r="G235" s="65"/>
      <c r="H235" s="65"/>
      <c r="I235" s="66"/>
      <c r="J235" s="65"/>
      <c r="K235" s="97"/>
      <c r="L235" s="104"/>
    </row>
    <row r="236" spans="1:12" s="76" customFormat="1" x14ac:dyDescent="0.25">
      <c r="A236" s="59"/>
      <c r="B236" s="65"/>
      <c r="C236" s="65"/>
      <c r="D236" s="65"/>
      <c r="E236" s="66"/>
      <c r="F236" s="65"/>
      <c r="G236" s="65"/>
      <c r="H236" s="65"/>
      <c r="I236" s="66"/>
      <c r="J236" s="65"/>
      <c r="K236" s="97"/>
      <c r="L236" s="106"/>
    </row>
    <row r="237" spans="1:12" s="76" customFormat="1" x14ac:dyDescent="0.25">
      <c r="A237" s="59"/>
      <c r="B237" s="65"/>
      <c r="C237" s="65"/>
      <c r="D237" s="65"/>
      <c r="E237" s="66"/>
      <c r="F237" s="65"/>
      <c r="G237" s="65"/>
      <c r="H237" s="65"/>
      <c r="I237" s="66"/>
      <c r="J237" s="65"/>
      <c r="K237" s="97"/>
      <c r="L237" s="104"/>
    </row>
    <row r="238" spans="1:12" s="76" customFormat="1" x14ac:dyDescent="0.25">
      <c r="A238" s="59"/>
      <c r="B238" s="65"/>
      <c r="C238" s="65"/>
      <c r="D238" s="65"/>
      <c r="E238" s="66"/>
      <c r="F238" s="65"/>
      <c r="G238" s="65"/>
      <c r="H238" s="65"/>
      <c r="I238" s="66"/>
      <c r="J238" s="65"/>
      <c r="K238" s="97"/>
      <c r="L238" s="106"/>
    </row>
    <row r="239" spans="1:12" s="76" customFormat="1" x14ac:dyDescent="0.25">
      <c r="A239" s="59"/>
      <c r="B239" s="65"/>
      <c r="C239" s="65"/>
      <c r="D239" s="65"/>
      <c r="E239" s="66"/>
      <c r="F239" s="65"/>
      <c r="G239" s="65"/>
      <c r="H239" s="65"/>
      <c r="I239" s="66"/>
      <c r="J239" s="65"/>
      <c r="K239" s="97"/>
      <c r="L239" s="104"/>
    </row>
    <row r="240" spans="1:12" s="76" customFormat="1" x14ac:dyDescent="0.25">
      <c r="A240" s="59"/>
      <c r="B240" s="65"/>
      <c r="C240" s="65"/>
      <c r="D240" s="65"/>
      <c r="E240" s="66"/>
      <c r="F240" s="65"/>
      <c r="G240" s="65"/>
      <c r="H240" s="65"/>
      <c r="I240" s="66"/>
      <c r="J240" s="65"/>
      <c r="K240" s="97"/>
      <c r="L240" s="106"/>
    </row>
    <row r="241" spans="1:12" s="76" customFormat="1" x14ac:dyDescent="0.25">
      <c r="A241" s="59"/>
      <c r="B241" s="65"/>
      <c r="C241" s="65"/>
      <c r="D241" s="65"/>
      <c r="E241" s="66"/>
      <c r="F241" s="65"/>
      <c r="G241" s="65"/>
      <c r="H241" s="65"/>
      <c r="I241" s="66"/>
      <c r="J241" s="65"/>
      <c r="K241" s="97"/>
      <c r="L241" s="104"/>
    </row>
    <row r="242" spans="1:12" s="76" customFormat="1" x14ac:dyDescent="0.25">
      <c r="A242" s="59"/>
      <c r="B242" s="65"/>
      <c r="C242" s="65"/>
      <c r="D242" s="65"/>
      <c r="E242" s="66"/>
      <c r="F242" s="65"/>
      <c r="G242" s="65"/>
      <c r="H242" s="65"/>
      <c r="I242" s="66"/>
      <c r="J242" s="65"/>
      <c r="K242" s="97"/>
      <c r="L242" s="106"/>
    </row>
    <row r="243" spans="1:12" s="76" customFormat="1" x14ac:dyDescent="0.25">
      <c r="A243" s="59"/>
      <c r="B243" s="65"/>
      <c r="C243" s="65"/>
      <c r="D243" s="65"/>
      <c r="E243" s="66"/>
      <c r="F243" s="65"/>
      <c r="G243" s="65"/>
      <c r="H243" s="65"/>
      <c r="I243" s="66"/>
      <c r="J243" s="65"/>
      <c r="K243" s="97"/>
      <c r="L243" s="104"/>
    </row>
    <row r="244" spans="1:12" s="76" customFormat="1" x14ac:dyDescent="0.25">
      <c r="A244" s="59"/>
      <c r="B244" s="65"/>
      <c r="C244" s="65"/>
      <c r="D244" s="65"/>
      <c r="E244" s="66"/>
      <c r="F244" s="65"/>
      <c r="G244" s="65"/>
      <c r="H244" s="65"/>
      <c r="I244" s="66"/>
      <c r="J244" s="65"/>
      <c r="K244" s="97"/>
      <c r="L244" s="106"/>
    </row>
    <row r="245" spans="1:12" s="76" customFormat="1" x14ac:dyDescent="0.25">
      <c r="A245" s="59"/>
      <c r="B245" s="65"/>
      <c r="C245" s="65"/>
      <c r="D245" s="65"/>
      <c r="E245" s="66"/>
      <c r="F245" s="65"/>
      <c r="G245" s="65"/>
      <c r="H245" s="65"/>
      <c r="I245" s="66"/>
      <c r="J245" s="65"/>
      <c r="K245" s="97"/>
      <c r="L245" s="104"/>
    </row>
    <row r="246" spans="1:12" s="76" customFormat="1" x14ac:dyDescent="0.25">
      <c r="A246" s="59"/>
      <c r="B246" s="65"/>
      <c r="C246" s="65"/>
      <c r="D246" s="65"/>
      <c r="E246" s="66"/>
      <c r="F246" s="65"/>
      <c r="G246" s="65"/>
      <c r="H246" s="65"/>
      <c r="I246" s="66"/>
      <c r="J246" s="65"/>
      <c r="K246" s="97"/>
      <c r="L246" s="106"/>
    </row>
    <row r="247" spans="1:12" s="76" customFormat="1" x14ac:dyDescent="0.25">
      <c r="A247" s="59"/>
      <c r="B247" s="65"/>
      <c r="C247" s="65"/>
      <c r="D247" s="65"/>
      <c r="E247" s="66"/>
      <c r="F247" s="65"/>
      <c r="G247" s="65"/>
      <c r="H247" s="65"/>
      <c r="I247" s="66"/>
      <c r="J247" s="65"/>
      <c r="K247" s="97"/>
      <c r="L247" s="104"/>
    </row>
    <row r="248" spans="1:12" s="76" customFormat="1" x14ac:dyDescent="0.25">
      <c r="A248" s="59"/>
      <c r="B248" s="65"/>
      <c r="C248" s="65"/>
      <c r="D248" s="65"/>
      <c r="E248" s="66"/>
      <c r="F248" s="65"/>
      <c r="G248" s="65"/>
      <c r="H248" s="65"/>
      <c r="I248" s="66"/>
      <c r="J248" s="65"/>
      <c r="K248" s="97"/>
      <c r="L248" s="106"/>
    </row>
    <row r="249" spans="1:12" s="76" customFormat="1" x14ac:dyDescent="0.25">
      <c r="A249" s="59"/>
      <c r="B249" s="65"/>
      <c r="C249" s="65"/>
      <c r="D249" s="65"/>
      <c r="E249" s="66"/>
      <c r="F249" s="65"/>
      <c r="G249" s="65"/>
      <c r="H249" s="65"/>
      <c r="I249" s="66"/>
      <c r="J249" s="65"/>
      <c r="K249" s="97"/>
      <c r="L249" s="104"/>
    </row>
    <row r="250" spans="1:12" s="76" customFormat="1" x14ac:dyDescent="0.25">
      <c r="A250" s="59"/>
      <c r="B250" s="65"/>
      <c r="C250" s="65"/>
      <c r="D250" s="65"/>
      <c r="E250" s="66"/>
      <c r="F250" s="65"/>
      <c r="G250" s="65"/>
      <c r="H250" s="65"/>
      <c r="I250" s="66"/>
      <c r="J250" s="65"/>
      <c r="K250" s="97"/>
      <c r="L250" s="105"/>
    </row>
    <row r="251" spans="1:12" s="76" customFormat="1" x14ac:dyDescent="0.25">
      <c r="A251" s="59"/>
      <c r="B251" s="65"/>
      <c r="C251" s="65"/>
      <c r="D251" s="65"/>
      <c r="E251" s="66"/>
      <c r="F251" s="65"/>
      <c r="G251" s="65"/>
      <c r="H251" s="65"/>
      <c r="I251" s="66"/>
      <c r="J251" s="65"/>
      <c r="K251" s="97"/>
      <c r="L251" s="104"/>
    </row>
    <row r="252" spans="1:12" s="76" customFormat="1" x14ac:dyDescent="0.25">
      <c r="A252" s="59"/>
      <c r="B252" s="65"/>
      <c r="C252" s="65"/>
      <c r="D252" s="65"/>
      <c r="E252" s="66"/>
      <c r="F252" s="65"/>
      <c r="G252" s="65"/>
      <c r="H252" s="65"/>
      <c r="I252" s="66"/>
      <c r="J252" s="65"/>
      <c r="K252" s="97"/>
      <c r="L252" s="106"/>
    </row>
    <row r="253" spans="1:12" s="76" customFormat="1" x14ac:dyDescent="0.25">
      <c r="A253" s="59"/>
      <c r="B253" s="65"/>
      <c r="C253" s="65"/>
      <c r="D253" s="65"/>
      <c r="E253" s="66"/>
      <c r="F253" s="65"/>
      <c r="G253" s="65"/>
      <c r="H253" s="65"/>
      <c r="I253" s="66"/>
      <c r="J253" s="65"/>
      <c r="K253" s="97"/>
      <c r="L253" s="104"/>
    </row>
    <row r="254" spans="1:12" s="76" customFormat="1" x14ac:dyDescent="0.25">
      <c r="A254" s="59"/>
      <c r="B254" s="65"/>
      <c r="C254" s="65"/>
      <c r="D254" s="65"/>
      <c r="E254" s="66"/>
      <c r="F254" s="65"/>
      <c r="G254" s="65"/>
      <c r="H254" s="65"/>
      <c r="I254" s="66"/>
      <c r="J254" s="65"/>
      <c r="K254" s="97"/>
      <c r="L254" s="106"/>
    </row>
    <row r="255" spans="1:12" s="76" customFormat="1" x14ac:dyDescent="0.25">
      <c r="A255" s="59"/>
      <c r="B255" s="65"/>
      <c r="C255" s="65"/>
      <c r="D255" s="65"/>
      <c r="E255" s="66"/>
      <c r="F255" s="65"/>
      <c r="G255" s="65"/>
      <c r="H255" s="65"/>
      <c r="I255" s="66"/>
      <c r="J255" s="65"/>
      <c r="K255" s="97"/>
      <c r="L255" s="104"/>
    </row>
    <row r="256" spans="1:12" s="76" customFormat="1" x14ac:dyDescent="0.25">
      <c r="A256" s="59"/>
      <c r="B256" s="65"/>
      <c r="C256" s="65"/>
      <c r="D256" s="65"/>
      <c r="E256" s="66"/>
      <c r="F256" s="65"/>
      <c r="G256" s="65"/>
      <c r="H256" s="65"/>
      <c r="I256" s="66"/>
      <c r="J256" s="65"/>
      <c r="K256" s="97"/>
      <c r="L256" s="106"/>
    </row>
    <row r="257" spans="1:12" s="76" customFormat="1" x14ac:dyDescent="0.25">
      <c r="A257" s="59"/>
      <c r="B257" s="65"/>
      <c r="C257" s="65"/>
      <c r="D257" s="65"/>
      <c r="E257" s="66"/>
      <c r="F257" s="65"/>
      <c r="G257" s="65"/>
      <c r="H257" s="65"/>
      <c r="I257" s="66"/>
      <c r="J257" s="65"/>
      <c r="K257" s="97"/>
      <c r="L257" s="104"/>
    </row>
    <row r="258" spans="1:12" s="76" customFormat="1" x14ac:dyDescent="0.25">
      <c r="A258" s="59"/>
      <c r="B258" s="65"/>
      <c r="C258" s="65"/>
      <c r="D258" s="65"/>
      <c r="E258" s="66"/>
      <c r="F258" s="65"/>
      <c r="G258" s="65"/>
      <c r="H258" s="65"/>
      <c r="I258" s="66"/>
      <c r="J258" s="65"/>
      <c r="K258" s="97"/>
      <c r="L258" s="106"/>
    </row>
    <row r="259" spans="1:12" s="76" customFormat="1" x14ac:dyDescent="0.25">
      <c r="A259" s="59"/>
      <c r="B259" s="65"/>
      <c r="C259" s="65"/>
      <c r="D259" s="65"/>
      <c r="E259" s="66"/>
      <c r="F259" s="65"/>
      <c r="G259" s="65"/>
      <c r="H259" s="65"/>
      <c r="I259" s="66"/>
      <c r="J259" s="65"/>
      <c r="K259" s="97"/>
      <c r="L259" s="104"/>
    </row>
    <row r="260" spans="1:12" s="76" customFormat="1" x14ac:dyDescent="0.25">
      <c r="A260" s="59"/>
      <c r="B260" s="65"/>
      <c r="C260" s="65"/>
      <c r="D260" s="65"/>
      <c r="E260" s="66"/>
      <c r="F260" s="65"/>
      <c r="G260" s="65"/>
      <c r="H260" s="65"/>
      <c r="I260" s="66"/>
      <c r="J260" s="65"/>
      <c r="K260" s="97"/>
      <c r="L260" s="106"/>
    </row>
    <row r="261" spans="1:12" s="76" customFormat="1" x14ac:dyDescent="0.25">
      <c r="A261" s="59"/>
      <c r="B261" s="65"/>
      <c r="C261" s="65"/>
      <c r="D261" s="65"/>
      <c r="E261" s="66"/>
      <c r="F261" s="65"/>
      <c r="G261" s="65"/>
      <c r="H261" s="65"/>
      <c r="I261" s="66"/>
      <c r="J261" s="65"/>
      <c r="K261" s="97"/>
      <c r="L261" s="104"/>
    </row>
    <row r="262" spans="1:12" s="76" customFormat="1" x14ac:dyDescent="0.25">
      <c r="A262" s="59"/>
      <c r="B262" s="65"/>
      <c r="C262" s="65"/>
      <c r="D262" s="65"/>
      <c r="E262" s="66"/>
      <c r="F262" s="65"/>
      <c r="G262" s="65"/>
      <c r="H262" s="65"/>
      <c r="I262" s="66"/>
      <c r="J262" s="65"/>
      <c r="K262" s="97"/>
      <c r="L262" s="106"/>
    </row>
    <row r="263" spans="1:12" s="76" customFormat="1" x14ac:dyDescent="0.25">
      <c r="A263" s="59"/>
      <c r="B263" s="65"/>
      <c r="C263" s="65"/>
      <c r="D263" s="65"/>
      <c r="E263" s="66"/>
      <c r="F263" s="65"/>
      <c r="G263" s="65"/>
      <c r="H263" s="65"/>
      <c r="I263" s="66"/>
      <c r="J263" s="65"/>
      <c r="K263" s="97"/>
      <c r="L263" s="104"/>
    </row>
    <row r="264" spans="1:12" s="76" customFormat="1" x14ac:dyDescent="0.25">
      <c r="A264" s="59"/>
      <c r="B264" s="65"/>
      <c r="C264" s="65"/>
      <c r="D264" s="65"/>
      <c r="E264" s="66"/>
      <c r="F264" s="65"/>
      <c r="G264" s="65"/>
      <c r="H264" s="65"/>
      <c r="I264" s="66"/>
      <c r="J264" s="65"/>
      <c r="K264" s="97"/>
      <c r="L264" s="106"/>
    </row>
    <row r="265" spans="1:12" s="76" customFormat="1" x14ac:dyDescent="0.25">
      <c r="A265" s="59"/>
      <c r="B265" s="65"/>
      <c r="C265" s="65"/>
      <c r="D265" s="65"/>
      <c r="E265" s="66"/>
      <c r="F265" s="65"/>
      <c r="G265" s="65"/>
      <c r="H265" s="65"/>
      <c r="I265" s="66"/>
      <c r="J265" s="65"/>
      <c r="K265" s="97"/>
      <c r="L265" s="104"/>
    </row>
    <row r="266" spans="1:12" s="76" customFormat="1" x14ac:dyDescent="0.25">
      <c r="A266" s="59"/>
      <c r="B266" s="65"/>
      <c r="C266" s="65"/>
      <c r="D266" s="65"/>
      <c r="E266" s="66"/>
      <c r="F266" s="65"/>
      <c r="G266" s="65"/>
      <c r="H266" s="65"/>
      <c r="I266" s="66"/>
      <c r="J266" s="65"/>
      <c r="K266" s="97"/>
      <c r="L266" s="106"/>
    </row>
    <row r="267" spans="1:12" s="76" customFormat="1" x14ac:dyDescent="0.25">
      <c r="A267" s="59"/>
      <c r="B267" s="65"/>
      <c r="C267" s="65"/>
      <c r="D267" s="65"/>
      <c r="E267" s="66"/>
      <c r="F267" s="65"/>
      <c r="G267" s="65"/>
      <c r="H267" s="65"/>
      <c r="I267" s="66"/>
      <c r="J267" s="65"/>
      <c r="K267" s="97"/>
      <c r="L267" s="104"/>
    </row>
    <row r="268" spans="1:12" s="76" customFormat="1" x14ac:dyDescent="0.25">
      <c r="A268" s="59"/>
      <c r="B268" s="65"/>
      <c r="C268" s="65"/>
      <c r="D268" s="65"/>
      <c r="E268" s="66"/>
      <c r="F268" s="65"/>
      <c r="G268" s="65"/>
      <c r="H268" s="65"/>
      <c r="I268" s="66"/>
      <c r="J268" s="65"/>
      <c r="K268" s="97"/>
      <c r="L268" s="105"/>
    </row>
    <row r="269" spans="1:12" s="76" customFormat="1" x14ac:dyDescent="0.25">
      <c r="A269" s="59"/>
      <c r="B269" s="65"/>
      <c r="C269" s="65"/>
      <c r="D269" s="65"/>
      <c r="E269" s="66"/>
      <c r="F269" s="65"/>
      <c r="G269" s="65"/>
      <c r="H269" s="65"/>
      <c r="I269" s="66"/>
      <c r="J269" s="65"/>
      <c r="K269" s="97"/>
      <c r="L269" s="104"/>
    </row>
    <row r="270" spans="1:12" s="76" customFormat="1" x14ac:dyDescent="0.25">
      <c r="A270" s="59"/>
      <c r="B270" s="65"/>
      <c r="C270" s="65"/>
      <c r="D270" s="65"/>
      <c r="E270" s="66"/>
      <c r="F270" s="65"/>
      <c r="G270" s="65"/>
      <c r="H270" s="65"/>
      <c r="I270" s="66"/>
      <c r="J270" s="65"/>
      <c r="K270" s="97"/>
      <c r="L270" s="106"/>
    </row>
    <row r="271" spans="1:12" s="76" customFormat="1" x14ac:dyDescent="0.25">
      <c r="A271" s="59"/>
      <c r="B271" s="65"/>
      <c r="C271" s="65"/>
      <c r="D271" s="65"/>
      <c r="E271" s="66"/>
      <c r="F271" s="65"/>
      <c r="G271" s="65"/>
      <c r="H271" s="65"/>
      <c r="I271" s="66"/>
      <c r="J271" s="65"/>
      <c r="K271" s="97"/>
      <c r="L271" s="104"/>
    </row>
    <row r="272" spans="1:12" s="76" customFormat="1" x14ac:dyDescent="0.25">
      <c r="A272" s="59"/>
      <c r="B272" s="65"/>
      <c r="C272" s="65"/>
      <c r="D272" s="65"/>
      <c r="E272" s="66"/>
      <c r="F272" s="65"/>
      <c r="G272" s="65"/>
      <c r="H272" s="65"/>
      <c r="I272" s="66"/>
      <c r="J272" s="65"/>
      <c r="K272" s="97"/>
      <c r="L272" s="106"/>
    </row>
    <row r="273" spans="1:12" s="76" customFormat="1" x14ac:dyDescent="0.25">
      <c r="A273" s="59"/>
      <c r="B273" s="65"/>
      <c r="C273" s="65"/>
      <c r="D273" s="65"/>
      <c r="E273" s="66"/>
      <c r="F273" s="65"/>
      <c r="G273" s="65"/>
      <c r="H273" s="65"/>
      <c r="I273" s="66"/>
      <c r="J273" s="65"/>
      <c r="K273" s="97"/>
      <c r="L273" s="104"/>
    </row>
    <row r="274" spans="1:12" s="76" customFormat="1" x14ac:dyDescent="0.25">
      <c r="A274" s="59"/>
      <c r="B274" s="65"/>
      <c r="C274" s="65"/>
      <c r="D274" s="65"/>
      <c r="E274" s="66"/>
      <c r="F274" s="65"/>
      <c r="G274" s="65"/>
      <c r="H274" s="65"/>
      <c r="I274" s="66"/>
      <c r="J274" s="65"/>
      <c r="K274" s="97"/>
      <c r="L274" s="106"/>
    </row>
    <row r="275" spans="1:12" s="76" customFormat="1" x14ac:dyDescent="0.25">
      <c r="A275" s="59"/>
      <c r="B275" s="65"/>
      <c r="C275" s="65"/>
      <c r="D275" s="65"/>
      <c r="E275" s="66"/>
      <c r="F275" s="65"/>
      <c r="G275" s="65"/>
      <c r="H275" s="65"/>
      <c r="I275" s="66"/>
      <c r="J275" s="65"/>
      <c r="K275" s="97"/>
      <c r="L275" s="104"/>
    </row>
    <row r="276" spans="1:12" s="76" customFormat="1" x14ac:dyDescent="0.25">
      <c r="A276" s="59"/>
      <c r="B276" s="65"/>
      <c r="C276" s="65"/>
      <c r="D276" s="65"/>
      <c r="E276" s="66"/>
      <c r="F276" s="65"/>
      <c r="G276" s="65"/>
      <c r="H276" s="65"/>
      <c r="I276" s="66"/>
      <c r="J276" s="65"/>
      <c r="K276" s="97"/>
      <c r="L276" s="106"/>
    </row>
    <row r="277" spans="1:12" s="76" customFormat="1" x14ac:dyDescent="0.25">
      <c r="A277" s="59"/>
      <c r="B277" s="65"/>
      <c r="C277" s="65"/>
      <c r="D277" s="65"/>
      <c r="E277" s="66"/>
      <c r="F277" s="65"/>
      <c r="G277" s="65"/>
      <c r="H277" s="65"/>
      <c r="I277" s="66"/>
      <c r="J277" s="65"/>
      <c r="K277" s="97"/>
      <c r="L277" s="104"/>
    </row>
    <row r="278" spans="1:12" s="76" customFormat="1" x14ac:dyDescent="0.25">
      <c r="A278" s="59"/>
      <c r="B278" s="65"/>
      <c r="C278" s="65"/>
      <c r="D278" s="65"/>
      <c r="E278" s="66"/>
      <c r="F278" s="65"/>
      <c r="G278" s="65"/>
      <c r="H278" s="65"/>
      <c r="I278" s="66"/>
      <c r="J278" s="65"/>
      <c r="K278" s="97"/>
      <c r="L278" s="106"/>
    </row>
    <row r="279" spans="1:12" s="76" customFormat="1" x14ac:dyDescent="0.25">
      <c r="A279" s="59"/>
      <c r="B279" s="65"/>
      <c r="C279" s="65"/>
      <c r="D279" s="65"/>
      <c r="E279" s="66"/>
      <c r="F279" s="65"/>
      <c r="G279" s="65"/>
      <c r="H279" s="65"/>
      <c r="I279" s="66"/>
      <c r="J279" s="65"/>
      <c r="K279" s="97"/>
      <c r="L279" s="104"/>
    </row>
    <row r="280" spans="1:12" s="76" customFormat="1" x14ac:dyDescent="0.25">
      <c r="A280" s="59"/>
      <c r="B280" s="65"/>
      <c r="C280" s="65"/>
      <c r="D280" s="65"/>
      <c r="E280" s="66"/>
      <c r="F280" s="65"/>
      <c r="G280" s="65"/>
      <c r="H280" s="65"/>
      <c r="I280" s="66"/>
      <c r="J280" s="65"/>
      <c r="K280" s="97"/>
      <c r="L280" s="106"/>
    </row>
    <row r="281" spans="1:12" s="76" customFormat="1" x14ac:dyDescent="0.25">
      <c r="A281" s="59"/>
      <c r="B281" s="65"/>
      <c r="C281" s="65"/>
      <c r="D281" s="65"/>
      <c r="E281" s="66"/>
      <c r="F281" s="65"/>
      <c r="G281" s="65"/>
      <c r="H281" s="65"/>
      <c r="I281" s="66"/>
      <c r="J281" s="65"/>
      <c r="K281" s="97"/>
      <c r="L281" s="104"/>
    </row>
    <row r="282" spans="1:12" s="76" customFormat="1" x14ac:dyDescent="0.25">
      <c r="A282" s="59"/>
      <c r="B282" s="65"/>
      <c r="C282" s="65"/>
      <c r="D282" s="65"/>
      <c r="E282" s="66"/>
      <c r="F282" s="65"/>
      <c r="G282" s="65"/>
      <c r="H282" s="65"/>
      <c r="I282" s="66"/>
      <c r="J282" s="65"/>
      <c r="K282" s="97"/>
      <c r="L282" s="106"/>
    </row>
    <row r="283" spans="1:12" s="76" customFormat="1" x14ac:dyDescent="0.25">
      <c r="A283" s="59"/>
      <c r="B283" s="65"/>
      <c r="C283" s="65"/>
      <c r="D283" s="65"/>
      <c r="E283" s="66"/>
      <c r="F283" s="65"/>
      <c r="G283" s="65"/>
      <c r="H283" s="65"/>
      <c r="I283" s="66"/>
      <c r="J283" s="65"/>
      <c r="K283" s="97"/>
      <c r="L283" s="104"/>
    </row>
    <row r="284" spans="1:12" s="76" customFormat="1" x14ac:dyDescent="0.25">
      <c r="A284" s="59"/>
      <c r="B284" s="65"/>
      <c r="C284" s="65"/>
      <c r="D284" s="65"/>
      <c r="E284" s="66"/>
      <c r="F284" s="65"/>
      <c r="G284" s="65"/>
      <c r="H284" s="65"/>
      <c r="I284" s="66"/>
      <c r="J284" s="65"/>
      <c r="K284" s="97"/>
      <c r="L284" s="105"/>
    </row>
    <row r="285" spans="1:12" s="76" customFormat="1" x14ac:dyDescent="0.25">
      <c r="A285" s="59"/>
      <c r="B285" s="65"/>
      <c r="C285" s="65"/>
      <c r="D285" s="65"/>
      <c r="E285" s="66"/>
      <c r="F285" s="65"/>
      <c r="G285" s="65"/>
      <c r="H285" s="65"/>
      <c r="I285" s="66"/>
      <c r="J285" s="65"/>
      <c r="K285" s="97"/>
      <c r="L285" s="104"/>
    </row>
    <row r="286" spans="1:12" s="76" customFormat="1" x14ac:dyDescent="0.25">
      <c r="A286" s="59"/>
      <c r="B286" s="65"/>
      <c r="C286" s="65"/>
      <c r="D286" s="65"/>
      <c r="E286" s="66"/>
      <c r="F286" s="65"/>
      <c r="G286" s="65"/>
      <c r="H286" s="65"/>
      <c r="I286" s="66"/>
      <c r="J286" s="65"/>
      <c r="K286" s="97"/>
      <c r="L286" s="106"/>
    </row>
    <row r="287" spans="1:12" s="76" customFormat="1" x14ac:dyDescent="0.25">
      <c r="A287" s="59"/>
      <c r="B287" s="65"/>
      <c r="C287" s="65"/>
      <c r="D287" s="65"/>
      <c r="E287" s="66"/>
      <c r="F287" s="65"/>
      <c r="G287" s="65"/>
      <c r="H287" s="65"/>
      <c r="I287" s="66"/>
      <c r="J287" s="65"/>
      <c r="K287" s="97"/>
      <c r="L287" s="104"/>
    </row>
    <row r="288" spans="1:12" s="76" customFormat="1" x14ac:dyDescent="0.25">
      <c r="A288" s="59"/>
      <c r="B288" s="65"/>
      <c r="C288" s="65"/>
      <c r="D288" s="65"/>
      <c r="E288" s="66"/>
      <c r="F288" s="65"/>
      <c r="G288" s="65"/>
      <c r="H288" s="65"/>
      <c r="I288" s="66"/>
      <c r="J288" s="65"/>
      <c r="K288" s="97"/>
      <c r="L288" s="106"/>
    </row>
    <row r="289" spans="1:12" s="76" customFormat="1" x14ac:dyDescent="0.25">
      <c r="A289" s="59"/>
      <c r="B289" s="65"/>
      <c r="C289" s="65"/>
      <c r="D289" s="65"/>
      <c r="E289" s="66"/>
      <c r="F289" s="65"/>
      <c r="G289" s="65"/>
      <c r="H289" s="65"/>
      <c r="I289" s="66"/>
      <c r="J289" s="65"/>
      <c r="K289" s="97"/>
      <c r="L289" s="104"/>
    </row>
    <row r="290" spans="1:12" s="76" customFormat="1" x14ac:dyDescent="0.25">
      <c r="A290" s="59"/>
      <c r="B290" s="65"/>
      <c r="C290" s="65"/>
      <c r="D290" s="65"/>
      <c r="E290" s="66"/>
      <c r="F290" s="65"/>
      <c r="G290" s="65"/>
      <c r="H290" s="65"/>
      <c r="I290" s="66"/>
      <c r="J290" s="65"/>
      <c r="K290" s="97"/>
      <c r="L290" s="106"/>
    </row>
    <row r="291" spans="1:12" s="76" customFormat="1" x14ac:dyDescent="0.25">
      <c r="A291" s="59"/>
      <c r="B291" s="65"/>
      <c r="C291" s="65"/>
      <c r="D291" s="65"/>
      <c r="E291" s="66"/>
      <c r="F291" s="65"/>
      <c r="G291" s="65"/>
      <c r="H291" s="65"/>
      <c r="I291" s="66"/>
      <c r="J291" s="65"/>
      <c r="K291" s="97"/>
      <c r="L291" s="104"/>
    </row>
    <row r="292" spans="1:12" s="76" customFormat="1" x14ac:dyDescent="0.25">
      <c r="A292" s="59"/>
      <c r="B292" s="65"/>
      <c r="C292" s="65"/>
      <c r="D292" s="65"/>
      <c r="E292" s="66"/>
      <c r="F292" s="65"/>
      <c r="G292" s="65"/>
      <c r="H292" s="65"/>
      <c r="I292" s="66"/>
      <c r="J292" s="65"/>
      <c r="K292" s="97"/>
      <c r="L292" s="106"/>
    </row>
    <row r="293" spans="1:12" s="76" customFormat="1" x14ac:dyDescent="0.25">
      <c r="A293" s="59"/>
      <c r="B293" s="65"/>
      <c r="C293" s="65"/>
      <c r="D293" s="65"/>
      <c r="E293" s="66"/>
      <c r="F293" s="65"/>
      <c r="G293" s="65"/>
      <c r="H293" s="65"/>
      <c r="I293" s="66"/>
      <c r="J293" s="65"/>
      <c r="K293" s="97"/>
      <c r="L293" s="104"/>
    </row>
    <row r="294" spans="1:12" s="76" customFormat="1" x14ac:dyDescent="0.25">
      <c r="A294" s="59"/>
      <c r="B294" s="65"/>
      <c r="C294" s="65"/>
      <c r="D294" s="65"/>
      <c r="E294" s="66"/>
      <c r="F294" s="65"/>
      <c r="G294" s="65"/>
      <c r="H294" s="65"/>
      <c r="I294" s="66"/>
      <c r="J294" s="65"/>
      <c r="K294" s="97"/>
      <c r="L294" s="106"/>
    </row>
    <row r="295" spans="1:12" s="76" customFormat="1" x14ac:dyDescent="0.25">
      <c r="A295" s="59"/>
      <c r="B295" s="65"/>
      <c r="C295" s="65"/>
      <c r="D295" s="65"/>
      <c r="E295" s="66"/>
      <c r="F295" s="65"/>
      <c r="G295" s="65"/>
      <c r="H295" s="65"/>
      <c r="I295" s="66"/>
      <c r="J295" s="65"/>
      <c r="K295" s="97"/>
      <c r="L295" s="104"/>
    </row>
    <row r="296" spans="1:12" s="76" customFormat="1" x14ac:dyDescent="0.25">
      <c r="A296" s="59"/>
      <c r="B296" s="65"/>
      <c r="C296" s="65"/>
      <c r="D296" s="65"/>
      <c r="E296" s="66"/>
      <c r="F296" s="65"/>
      <c r="G296" s="65"/>
      <c r="H296" s="65"/>
      <c r="I296" s="66"/>
      <c r="J296" s="65"/>
      <c r="K296" s="97"/>
      <c r="L296" s="106"/>
    </row>
    <row r="297" spans="1:12" s="76" customFormat="1" x14ac:dyDescent="0.25">
      <c r="A297" s="59"/>
      <c r="B297" s="65"/>
      <c r="C297" s="65"/>
      <c r="D297" s="65"/>
      <c r="E297" s="66"/>
      <c r="F297" s="65"/>
      <c r="G297" s="65"/>
      <c r="H297" s="65"/>
      <c r="I297" s="66"/>
      <c r="J297" s="65"/>
      <c r="K297" s="97"/>
      <c r="L297" s="104"/>
    </row>
    <row r="298" spans="1:12" s="76" customFormat="1" x14ac:dyDescent="0.25">
      <c r="A298" s="59"/>
      <c r="B298" s="65"/>
      <c r="C298" s="65"/>
      <c r="D298" s="65"/>
      <c r="E298" s="66"/>
      <c r="F298" s="65"/>
      <c r="G298" s="65"/>
      <c r="H298" s="65"/>
      <c r="I298" s="66"/>
      <c r="J298" s="65"/>
      <c r="K298" s="97"/>
      <c r="L298" s="106"/>
    </row>
    <row r="299" spans="1:12" s="76" customFormat="1" x14ac:dyDescent="0.25">
      <c r="A299" s="59"/>
      <c r="B299" s="65"/>
      <c r="C299" s="65"/>
      <c r="D299" s="65"/>
      <c r="E299" s="66"/>
      <c r="F299" s="65"/>
      <c r="G299" s="65"/>
      <c r="H299" s="65"/>
      <c r="I299" s="66"/>
      <c r="J299" s="65"/>
      <c r="K299" s="97"/>
      <c r="L299" s="104"/>
    </row>
    <row r="300" spans="1:12" s="76" customFormat="1" x14ac:dyDescent="0.25">
      <c r="A300" s="59"/>
      <c r="B300" s="65"/>
      <c r="C300" s="65"/>
      <c r="D300" s="65"/>
      <c r="E300" s="66"/>
      <c r="F300" s="65"/>
      <c r="G300" s="65"/>
      <c r="H300" s="65"/>
      <c r="I300" s="66"/>
      <c r="J300" s="65"/>
      <c r="K300" s="97"/>
      <c r="L300" s="106"/>
    </row>
    <row r="301" spans="1:12" s="76" customFormat="1" x14ac:dyDescent="0.25">
      <c r="A301" s="59"/>
      <c r="B301" s="65"/>
      <c r="C301" s="65"/>
      <c r="D301" s="65"/>
      <c r="E301" s="66"/>
      <c r="F301" s="65"/>
      <c r="G301" s="65"/>
      <c r="H301" s="65"/>
      <c r="I301" s="66"/>
      <c r="J301" s="65"/>
      <c r="K301" s="97"/>
      <c r="L301" s="104"/>
    </row>
    <row r="302" spans="1:12" s="76" customFormat="1" x14ac:dyDescent="0.25">
      <c r="A302" s="59"/>
      <c r="B302" s="65"/>
      <c r="C302" s="65"/>
      <c r="D302" s="65"/>
      <c r="E302" s="66"/>
      <c r="F302" s="65"/>
      <c r="G302" s="65"/>
      <c r="H302" s="65"/>
      <c r="I302" s="66"/>
      <c r="J302" s="65"/>
      <c r="K302" s="97"/>
      <c r="L302" s="105"/>
    </row>
    <row r="303" spans="1:12" s="76" customFormat="1" x14ac:dyDescent="0.25">
      <c r="A303" s="59"/>
      <c r="B303" s="65"/>
      <c r="C303" s="65"/>
      <c r="D303" s="65"/>
      <c r="E303" s="66"/>
      <c r="F303" s="65"/>
      <c r="G303" s="65"/>
      <c r="H303" s="65"/>
      <c r="I303" s="66"/>
      <c r="J303" s="65"/>
      <c r="K303" s="97"/>
      <c r="L303" s="104"/>
    </row>
    <row r="304" spans="1:12" s="76" customFormat="1" x14ac:dyDescent="0.25">
      <c r="A304" s="59"/>
      <c r="B304" s="65"/>
      <c r="C304" s="65"/>
      <c r="D304" s="65"/>
      <c r="E304" s="66"/>
      <c r="F304" s="65"/>
      <c r="G304" s="65"/>
      <c r="H304" s="65"/>
      <c r="I304" s="66"/>
      <c r="J304" s="65"/>
      <c r="K304" s="97"/>
      <c r="L304" s="106"/>
    </row>
    <row r="305" spans="1:12" s="76" customFormat="1" x14ac:dyDescent="0.25">
      <c r="A305" s="59"/>
      <c r="B305" s="65"/>
      <c r="C305" s="65"/>
      <c r="D305" s="65"/>
      <c r="E305" s="66"/>
      <c r="F305" s="65"/>
      <c r="G305" s="65"/>
      <c r="H305" s="65"/>
      <c r="I305" s="66"/>
      <c r="J305" s="65"/>
      <c r="K305" s="97"/>
      <c r="L305" s="104"/>
    </row>
    <row r="306" spans="1:12" s="76" customFormat="1" x14ac:dyDescent="0.25">
      <c r="A306" s="59"/>
      <c r="B306" s="65"/>
      <c r="C306" s="65"/>
      <c r="D306" s="65"/>
      <c r="E306" s="66"/>
      <c r="F306" s="65"/>
      <c r="G306" s="65"/>
      <c r="H306" s="65"/>
      <c r="I306" s="66"/>
      <c r="J306" s="65"/>
      <c r="K306" s="97"/>
      <c r="L306" s="106"/>
    </row>
    <row r="307" spans="1:12" s="76" customFormat="1" x14ac:dyDescent="0.25">
      <c r="A307" s="59"/>
      <c r="B307" s="65"/>
      <c r="C307" s="65"/>
      <c r="D307" s="65"/>
      <c r="E307" s="66"/>
      <c r="F307" s="65"/>
      <c r="G307" s="65"/>
      <c r="H307" s="65"/>
      <c r="I307" s="66"/>
      <c r="J307" s="65"/>
      <c r="K307" s="97"/>
      <c r="L307" s="104"/>
    </row>
    <row r="308" spans="1:12" s="76" customFormat="1" x14ac:dyDescent="0.25">
      <c r="A308" s="59"/>
      <c r="B308" s="65"/>
      <c r="C308" s="65"/>
      <c r="D308" s="65"/>
      <c r="E308" s="66"/>
      <c r="F308" s="65"/>
      <c r="G308" s="65"/>
      <c r="H308" s="65"/>
      <c r="I308" s="66"/>
      <c r="J308" s="65"/>
      <c r="K308" s="97"/>
      <c r="L308" s="106"/>
    </row>
    <row r="309" spans="1:12" s="76" customFormat="1" x14ac:dyDescent="0.25">
      <c r="A309" s="59"/>
      <c r="B309" s="65"/>
      <c r="C309" s="65"/>
      <c r="D309" s="65"/>
      <c r="E309" s="66"/>
      <c r="F309" s="65"/>
      <c r="G309" s="65"/>
      <c r="H309" s="65"/>
      <c r="I309" s="66"/>
      <c r="J309" s="65"/>
      <c r="K309" s="97"/>
      <c r="L309" s="104"/>
    </row>
    <row r="310" spans="1:12" s="76" customFormat="1" x14ac:dyDescent="0.25">
      <c r="A310" s="59"/>
      <c r="B310" s="65"/>
      <c r="C310" s="65"/>
      <c r="D310" s="65"/>
      <c r="E310" s="66"/>
      <c r="F310" s="65"/>
      <c r="G310" s="65"/>
      <c r="H310" s="65"/>
      <c r="I310" s="66"/>
      <c r="J310" s="65"/>
      <c r="K310" s="97"/>
      <c r="L310" s="106"/>
    </row>
    <row r="311" spans="1:12" s="76" customFormat="1" x14ac:dyDescent="0.25">
      <c r="A311" s="77"/>
      <c r="B311" s="63"/>
      <c r="C311" s="63"/>
      <c r="D311" s="63"/>
      <c r="E311" s="64"/>
      <c r="F311" s="63"/>
      <c r="G311" s="63"/>
      <c r="H311" s="63"/>
      <c r="I311" s="64"/>
      <c r="J311" s="63"/>
      <c r="K311" s="97"/>
      <c r="L311" s="104"/>
    </row>
    <row r="312" spans="1:12" s="76" customFormat="1" x14ac:dyDescent="0.25">
      <c r="A312" s="77"/>
      <c r="B312" s="63"/>
      <c r="C312" s="63"/>
      <c r="D312" s="63"/>
      <c r="E312" s="64"/>
      <c r="F312" s="63"/>
      <c r="G312" s="63"/>
      <c r="H312" s="63"/>
      <c r="I312" s="64"/>
      <c r="J312" s="63"/>
      <c r="K312" s="97"/>
      <c r="L312" s="106"/>
    </row>
    <row r="313" spans="1:12" s="76" customFormat="1" x14ac:dyDescent="0.25">
      <c r="A313" s="59"/>
      <c r="B313" s="65"/>
      <c r="C313" s="65"/>
      <c r="D313" s="65"/>
      <c r="E313" s="66"/>
      <c r="F313" s="65"/>
      <c r="G313" s="65"/>
      <c r="H313" s="65"/>
      <c r="I313" s="66"/>
      <c r="J313" s="65"/>
      <c r="K313" s="97"/>
      <c r="L313" s="104"/>
    </row>
    <row r="314" spans="1:12" s="76" customFormat="1" x14ac:dyDescent="0.25">
      <c r="A314" s="59"/>
      <c r="B314" s="65"/>
      <c r="C314" s="65"/>
      <c r="D314" s="65"/>
      <c r="E314" s="66"/>
      <c r="F314" s="65"/>
      <c r="G314" s="65"/>
      <c r="H314" s="65"/>
      <c r="I314" s="66"/>
      <c r="J314" s="65"/>
      <c r="K314" s="97"/>
      <c r="L314" s="106"/>
    </row>
    <row r="315" spans="1:12" s="76" customFormat="1" x14ac:dyDescent="0.25">
      <c r="A315" s="59"/>
      <c r="B315" s="65"/>
      <c r="C315" s="65"/>
      <c r="D315" s="65"/>
      <c r="E315" s="66"/>
      <c r="F315" s="65"/>
      <c r="G315" s="65"/>
      <c r="H315" s="65"/>
      <c r="I315" s="66"/>
      <c r="J315" s="65"/>
      <c r="K315" s="97"/>
      <c r="L315" s="104"/>
    </row>
    <row r="316" spans="1:12" s="76" customFormat="1" x14ac:dyDescent="0.25">
      <c r="A316" s="59"/>
      <c r="B316" s="65"/>
      <c r="C316" s="65"/>
      <c r="D316" s="65"/>
      <c r="E316" s="66"/>
      <c r="F316" s="65"/>
      <c r="G316" s="65"/>
      <c r="H316" s="65"/>
      <c r="I316" s="66"/>
      <c r="J316" s="65"/>
      <c r="K316" s="97"/>
      <c r="L316" s="106"/>
    </row>
    <row r="317" spans="1:12" s="76" customFormat="1" x14ac:dyDescent="0.25">
      <c r="A317" s="59"/>
      <c r="B317" s="65"/>
      <c r="C317" s="65"/>
      <c r="D317" s="65"/>
      <c r="E317" s="66"/>
      <c r="F317" s="65"/>
      <c r="G317" s="65"/>
      <c r="H317" s="65"/>
      <c r="I317" s="66"/>
      <c r="J317" s="65"/>
      <c r="K317" s="97"/>
      <c r="L317" s="104"/>
    </row>
    <row r="318" spans="1:12" s="76" customFormat="1" x14ac:dyDescent="0.25">
      <c r="A318" s="59"/>
      <c r="B318" s="65"/>
      <c r="C318" s="65"/>
      <c r="D318" s="65"/>
      <c r="E318" s="66"/>
      <c r="F318" s="65"/>
      <c r="G318" s="65"/>
      <c r="H318" s="65"/>
      <c r="I318" s="66"/>
      <c r="J318" s="65"/>
      <c r="K318" s="97"/>
      <c r="L318" s="105"/>
    </row>
    <row r="319" spans="1:12" s="76" customFormat="1" x14ac:dyDescent="0.25">
      <c r="A319" s="59"/>
      <c r="B319" s="65"/>
      <c r="C319" s="65"/>
      <c r="D319" s="65"/>
      <c r="E319" s="66"/>
      <c r="F319" s="65"/>
      <c r="G319" s="65"/>
      <c r="H319" s="65"/>
      <c r="I319" s="66"/>
      <c r="J319" s="65"/>
      <c r="K319" s="97"/>
      <c r="L319" s="104"/>
    </row>
    <row r="320" spans="1:12" s="76" customFormat="1" x14ac:dyDescent="0.25">
      <c r="A320" s="59"/>
      <c r="B320" s="65"/>
      <c r="C320" s="65"/>
      <c r="D320" s="65"/>
      <c r="E320" s="66"/>
      <c r="F320" s="65"/>
      <c r="G320" s="65"/>
      <c r="H320" s="65"/>
      <c r="I320" s="66"/>
      <c r="J320" s="65"/>
      <c r="K320" s="97"/>
      <c r="L320" s="106"/>
    </row>
    <row r="321" spans="1:12" s="76" customFormat="1" x14ac:dyDescent="0.25">
      <c r="A321" s="59"/>
      <c r="B321" s="65"/>
      <c r="C321" s="65"/>
      <c r="D321" s="65"/>
      <c r="E321" s="66"/>
      <c r="F321" s="65"/>
      <c r="G321" s="65"/>
      <c r="H321" s="65"/>
      <c r="I321" s="66"/>
      <c r="J321" s="65"/>
      <c r="K321" s="97"/>
      <c r="L321" s="104"/>
    </row>
    <row r="322" spans="1:12" s="76" customFormat="1" x14ac:dyDescent="0.25">
      <c r="A322" s="59"/>
      <c r="B322" s="65"/>
      <c r="C322" s="65"/>
      <c r="D322" s="65"/>
      <c r="E322" s="66"/>
      <c r="F322" s="65"/>
      <c r="G322" s="65"/>
      <c r="H322" s="65"/>
      <c r="I322" s="66"/>
      <c r="J322" s="65"/>
      <c r="K322" s="97"/>
      <c r="L322" s="106"/>
    </row>
    <row r="323" spans="1:12" s="76" customFormat="1" x14ac:dyDescent="0.25">
      <c r="A323" s="59"/>
      <c r="B323" s="65"/>
      <c r="C323" s="65"/>
      <c r="D323" s="65"/>
      <c r="E323" s="66"/>
      <c r="F323" s="65"/>
      <c r="G323" s="65"/>
      <c r="H323" s="65"/>
      <c r="I323" s="66"/>
      <c r="J323" s="65"/>
      <c r="K323" s="97"/>
      <c r="L323" s="104"/>
    </row>
    <row r="324" spans="1:12" s="76" customFormat="1" x14ac:dyDescent="0.25">
      <c r="A324" s="59"/>
      <c r="B324" s="65"/>
      <c r="C324" s="65"/>
      <c r="D324" s="65"/>
      <c r="E324" s="66"/>
      <c r="F324" s="65"/>
      <c r="G324" s="65"/>
      <c r="H324" s="65"/>
      <c r="I324" s="66"/>
      <c r="J324" s="65"/>
      <c r="K324" s="97"/>
      <c r="L324" s="106"/>
    </row>
    <row r="325" spans="1:12" s="76" customFormat="1" x14ac:dyDescent="0.25">
      <c r="A325" s="59"/>
      <c r="B325" s="65"/>
      <c r="C325" s="65"/>
      <c r="D325" s="65"/>
      <c r="E325" s="66"/>
      <c r="F325" s="65"/>
      <c r="G325" s="65"/>
      <c r="H325" s="65"/>
      <c r="I325" s="66"/>
      <c r="J325" s="65"/>
      <c r="K325" s="97"/>
      <c r="L325" s="104"/>
    </row>
    <row r="326" spans="1:12" s="76" customFormat="1" x14ac:dyDescent="0.25">
      <c r="A326" s="59"/>
      <c r="B326" s="65"/>
      <c r="C326" s="65"/>
      <c r="D326" s="65"/>
      <c r="E326" s="66"/>
      <c r="F326" s="65"/>
      <c r="G326" s="65"/>
      <c r="H326" s="65"/>
      <c r="I326" s="66"/>
      <c r="J326" s="65"/>
      <c r="K326" s="97"/>
      <c r="L326" s="106"/>
    </row>
    <row r="327" spans="1:12" s="76" customFormat="1" x14ac:dyDescent="0.25">
      <c r="A327" s="59"/>
      <c r="B327" s="65"/>
      <c r="C327" s="65"/>
      <c r="D327" s="65"/>
      <c r="E327" s="66"/>
      <c r="F327" s="65"/>
      <c r="G327" s="65"/>
      <c r="H327" s="65"/>
      <c r="I327" s="66"/>
      <c r="J327" s="65"/>
      <c r="K327" s="97"/>
      <c r="L327" s="104"/>
    </row>
    <row r="328" spans="1:12" s="76" customFormat="1" x14ac:dyDescent="0.25">
      <c r="A328" s="59"/>
      <c r="B328" s="65"/>
      <c r="C328" s="65"/>
      <c r="D328" s="65"/>
      <c r="E328" s="66"/>
      <c r="F328" s="65"/>
      <c r="G328" s="65"/>
      <c r="H328" s="65"/>
      <c r="I328" s="66"/>
      <c r="J328" s="65"/>
      <c r="K328" s="97"/>
      <c r="L328" s="106"/>
    </row>
    <row r="329" spans="1:12" s="76" customFormat="1" x14ac:dyDescent="0.25">
      <c r="A329" s="59"/>
      <c r="B329" s="65"/>
      <c r="C329" s="65"/>
      <c r="D329" s="65"/>
      <c r="E329" s="66"/>
      <c r="F329" s="65"/>
      <c r="G329" s="65"/>
      <c r="H329" s="65"/>
      <c r="I329" s="66"/>
      <c r="J329" s="65"/>
      <c r="K329" s="97"/>
      <c r="L329" s="104"/>
    </row>
    <row r="330" spans="1:12" s="76" customFormat="1" x14ac:dyDescent="0.25">
      <c r="A330" s="59"/>
      <c r="B330" s="65"/>
      <c r="C330" s="65"/>
      <c r="D330" s="65"/>
      <c r="E330" s="66"/>
      <c r="F330" s="65"/>
      <c r="G330" s="65"/>
      <c r="H330" s="65"/>
      <c r="I330" s="66"/>
      <c r="J330" s="65"/>
      <c r="K330" s="97"/>
      <c r="L330" s="106"/>
    </row>
    <row r="331" spans="1:12" s="76" customFormat="1" x14ac:dyDescent="0.25">
      <c r="A331" s="59"/>
      <c r="B331" s="65"/>
      <c r="C331" s="65"/>
      <c r="D331" s="65"/>
      <c r="E331" s="66"/>
      <c r="F331" s="65"/>
      <c r="G331" s="65"/>
      <c r="H331" s="65"/>
      <c r="I331" s="66"/>
      <c r="J331" s="65"/>
      <c r="K331" s="97"/>
      <c r="L331" s="104"/>
    </row>
    <row r="332" spans="1:12" s="76" customFormat="1" x14ac:dyDescent="0.25">
      <c r="A332" s="59"/>
      <c r="B332" s="65"/>
      <c r="C332" s="65"/>
      <c r="D332" s="65"/>
      <c r="E332" s="66"/>
      <c r="F332" s="65"/>
      <c r="G332" s="65"/>
      <c r="H332" s="65"/>
      <c r="I332" s="66"/>
      <c r="J332" s="65"/>
      <c r="K332" s="97"/>
      <c r="L332" s="106"/>
    </row>
    <row r="333" spans="1:12" s="76" customFormat="1" x14ac:dyDescent="0.25">
      <c r="A333" s="59"/>
      <c r="B333" s="65"/>
      <c r="C333" s="65"/>
      <c r="D333" s="65"/>
      <c r="E333" s="66"/>
      <c r="F333" s="65"/>
      <c r="G333" s="65"/>
      <c r="H333" s="65"/>
      <c r="I333" s="66"/>
      <c r="J333" s="65"/>
      <c r="K333" s="97"/>
      <c r="L333" s="104"/>
    </row>
    <row r="334" spans="1:12" s="76" customFormat="1" x14ac:dyDescent="0.25">
      <c r="A334" s="59"/>
      <c r="B334" s="65"/>
      <c r="C334" s="65"/>
      <c r="D334" s="65"/>
      <c r="E334" s="66"/>
      <c r="F334" s="65"/>
      <c r="G334" s="65"/>
      <c r="H334" s="65"/>
      <c r="I334" s="66"/>
      <c r="J334" s="65"/>
      <c r="K334" s="97"/>
      <c r="L334" s="106"/>
    </row>
    <row r="335" spans="1:12" s="76" customFormat="1" x14ac:dyDescent="0.25">
      <c r="A335" s="59"/>
      <c r="B335" s="65"/>
      <c r="C335" s="65"/>
      <c r="D335" s="65"/>
      <c r="E335" s="66"/>
      <c r="F335" s="65"/>
      <c r="G335" s="65"/>
      <c r="H335" s="65"/>
      <c r="I335" s="66"/>
      <c r="J335" s="65"/>
      <c r="K335" s="97"/>
      <c r="L335" s="104"/>
    </row>
    <row r="336" spans="1:12" s="76" customFormat="1" x14ac:dyDescent="0.25">
      <c r="A336" s="59"/>
      <c r="B336" s="65"/>
      <c r="C336" s="65"/>
      <c r="D336" s="65"/>
      <c r="E336" s="66"/>
      <c r="F336" s="65"/>
      <c r="G336" s="65"/>
      <c r="H336" s="65"/>
      <c r="I336" s="66"/>
      <c r="J336" s="65"/>
      <c r="K336" s="97"/>
      <c r="L336" s="105"/>
    </row>
    <row r="337" spans="1:12" s="76" customFormat="1" x14ac:dyDescent="0.25">
      <c r="A337" s="59"/>
      <c r="B337" s="65"/>
      <c r="C337" s="65"/>
      <c r="D337" s="65"/>
      <c r="E337" s="66"/>
      <c r="F337" s="65"/>
      <c r="G337" s="65"/>
      <c r="H337" s="65"/>
      <c r="I337" s="66"/>
      <c r="J337" s="65"/>
      <c r="K337" s="97"/>
      <c r="L337" s="104"/>
    </row>
    <row r="338" spans="1:12" s="76" customFormat="1" x14ac:dyDescent="0.25">
      <c r="A338" s="59"/>
      <c r="B338" s="65"/>
      <c r="C338" s="65"/>
      <c r="D338" s="65"/>
      <c r="E338" s="66"/>
      <c r="F338" s="65"/>
      <c r="G338" s="65"/>
      <c r="H338" s="65"/>
      <c r="I338" s="66"/>
      <c r="J338" s="65"/>
      <c r="K338" s="97"/>
      <c r="L338" s="106"/>
    </row>
    <row r="339" spans="1:12" s="76" customFormat="1" x14ac:dyDescent="0.25">
      <c r="A339" s="59"/>
      <c r="B339" s="65"/>
      <c r="C339" s="65"/>
      <c r="D339" s="65"/>
      <c r="E339" s="66"/>
      <c r="F339" s="65"/>
      <c r="G339" s="65"/>
      <c r="H339" s="65"/>
      <c r="I339" s="66"/>
      <c r="J339" s="65"/>
      <c r="K339" s="97"/>
      <c r="L339" s="104"/>
    </row>
    <row r="340" spans="1:12" s="76" customFormat="1" x14ac:dyDescent="0.25">
      <c r="A340" s="59"/>
      <c r="B340" s="65"/>
      <c r="C340" s="65"/>
      <c r="D340" s="65"/>
      <c r="E340" s="66"/>
      <c r="F340" s="65"/>
      <c r="G340" s="65"/>
      <c r="H340" s="65"/>
      <c r="I340" s="66"/>
      <c r="J340" s="65"/>
      <c r="K340" s="97"/>
      <c r="L340" s="106"/>
    </row>
    <row r="341" spans="1:12" s="76" customFormat="1" x14ac:dyDescent="0.25">
      <c r="A341" s="59"/>
      <c r="B341" s="65"/>
      <c r="C341" s="65"/>
      <c r="D341" s="65"/>
      <c r="E341" s="66"/>
      <c r="F341" s="65"/>
      <c r="G341" s="65"/>
      <c r="H341" s="65"/>
      <c r="I341" s="66"/>
      <c r="J341" s="65"/>
      <c r="K341" s="97"/>
      <c r="L341" s="104"/>
    </row>
    <row r="342" spans="1:12" s="76" customFormat="1" x14ac:dyDescent="0.25">
      <c r="A342" s="59"/>
      <c r="B342" s="65"/>
      <c r="C342" s="65"/>
      <c r="D342" s="65"/>
      <c r="E342" s="66"/>
      <c r="F342" s="65"/>
      <c r="G342" s="65"/>
      <c r="H342" s="65"/>
      <c r="I342" s="66"/>
      <c r="J342" s="65"/>
      <c r="K342" s="97"/>
      <c r="L342" s="106"/>
    </row>
    <row r="343" spans="1:12" s="76" customFormat="1" x14ac:dyDescent="0.25">
      <c r="A343" s="59"/>
      <c r="B343" s="65"/>
      <c r="C343" s="65"/>
      <c r="D343" s="65"/>
      <c r="E343" s="66"/>
      <c r="F343" s="65"/>
      <c r="G343" s="65"/>
      <c r="H343" s="65"/>
      <c r="I343" s="66"/>
      <c r="J343" s="65"/>
      <c r="K343" s="97"/>
      <c r="L343" s="104"/>
    </row>
    <row r="344" spans="1:12" s="76" customFormat="1" x14ac:dyDescent="0.25">
      <c r="A344" s="59"/>
      <c r="B344" s="65"/>
      <c r="C344" s="65"/>
      <c r="D344" s="65"/>
      <c r="E344" s="66"/>
      <c r="F344" s="65"/>
      <c r="G344" s="65"/>
      <c r="H344" s="65"/>
      <c r="I344" s="66"/>
      <c r="J344" s="65"/>
      <c r="K344" s="97"/>
      <c r="L344" s="106"/>
    </row>
    <row r="345" spans="1:12" s="76" customFormat="1" x14ac:dyDescent="0.25">
      <c r="A345" s="59"/>
      <c r="B345" s="65"/>
      <c r="C345" s="65"/>
      <c r="D345" s="65"/>
      <c r="E345" s="66"/>
      <c r="F345" s="65"/>
      <c r="G345" s="65"/>
      <c r="H345" s="65"/>
      <c r="I345" s="66"/>
      <c r="J345" s="65"/>
      <c r="K345" s="97"/>
      <c r="L345" s="104"/>
    </row>
    <row r="346" spans="1:12" s="76" customFormat="1" x14ac:dyDescent="0.25">
      <c r="A346" s="59"/>
      <c r="B346" s="65"/>
      <c r="C346" s="65"/>
      <c r="D346" s="65"/>
      <c r="E346" s="66"/>
      <c r="F346" s="65"/>
      <c r="G346" s="65"/>
      <c r="H346" s="65"/>
      <c r="I346" s="66"/>
      <c r="J346" s="65"/>
      <c r="K346" s="97"/>
      <c r="L346" s="106"/>
    </row>
    <row r="347" spans="1:12" s="76" customFormat="1" x14ac:dyDescent="0.25">
      <c r="A347" s="59"/>
      <c r="B347" s="65"/>
      <c r="C347" s="65"/>
      <c r="D347" s="65"/>
      <c r="E347" s="66"/>
      <c r="F347" s="65"/>
      <c r="G347" s="65"/>
      <c r="H347" s="65"/>
      <c r="I347" s="66"/>
      <c r="J347" s="65"/>
      <c r="K347" s="97"/>
      <c r="L347" s="104"/>
    </row>
    <row r="348" spans="1:12" s="76" customFormat="1" x14ac:dyDescent="0.25">
      <c r="A348" s="59"/>
      <c r="B348" s="65"/>
      <c r="C348" s="65"/>
      <c r="D348" s="65"/>
      <c r="E348" s="66"/>
      <c r="F348" s="65"/>
      <c r="G348" s="65"/>
      <c r="H348" s="65"/>
      <c r="I348" s="66"/>
      <c r="J348" s="65"/>
      <c r="K348" s="97"/>
      <c r="L348" s="106"/>
    </row>
    <row r="349" spans="1:12" s="76" customFormat="1" x14ac:dyDescent="0.25">
      <c r="A349" s="59"/>
      <c r="B349" s="65"/>
      <c r="C349" s="65"/>
      <c r="D349" s="65"/>
      <c r="E349" s="66"/>
      <c r="F349" s="65"/>
      <c r="G349" s="65"/>
      <c r="H349" s="65"/>
      <c r="I349" s="66"/>
      <c r="J349" s="65"/>
      <c r="K349" s="97"/>
      <c r="L349" s="104"/>
    </row>
    <row r="350" spans="1:12" s="76" customFormat="1" x14ac:dyDescent="0.25">
      <c r="A350" s="59"/>
      <c r="B350" s="65"/>
      <c r="C350" s="65"/>
      <c r="D350" s="65"/>
      <c r="E350" s="66"/>
      <c r="F350" s="65"/>
      <c r="G350" s="65"/>
      <c r="H350" s="65"/>
      <c r="I350" s="66"/>
      <c r="J350" s="65"/>
      <c r="K350" s="97"/>
      <c r="L350" s="106"/>
    </row>
    <row r="351" spans="1:12" s="76" customFormat="1" x14ac:dyDescent="0.25">
      <c r="A351" s="59"/>
      <c r="B351" s="65"/>
      <c r="C351" s="65"/>
      <c r="D351" s="65"/>
      <c r="E351" s="66"/>
      <c r="F351" s="65"/>
      <c r="G351" s="65"/>
      <c r="H351" s="65"/>
      <c r="I351" s="66"/>
      <c r="J351" s="65"/>
      <c r="K351" s="97"/>
      <c r="L351" s="104"/>
    </row>
    <row r="352" spans="1:12" s="76" customFormat="1" x14ac:dyDescent="0.25">
      <c r="A352" s="59"/>
      <c r="B352" s="65"/>
      <c r="C352" s="65"/>
      <c r="D352" s="65"/>
      <c r="E352" s="66"/>
      <c r="F352" s="65"/>
      <c r="G352" s="65"/>
      <c r="H352" s="65"/>
      <c r="I352" s="66"/>
      <c r="J352" s="65"/>
      <c r="K352" s="97"/>
      <c r="L352" s="105"/>
    </row>
    <row r="353" spans="1:12" s="76" customFormat="1" x14ac:dyDescent="0.25">
      <c r="A353" s="59"/>
      <c r="B353" s="65"/>
      <c r="C353" s="65"/>
      <c r="D353" s="65"/>
      <c r="E353" s="66"/>
      <c r="F353" s="65"/>
      <c r="G353" s="65"/>
      <c r="H353" s="65"/>
      <c r="I353" s="66"/>
      <c r="J353" s="65"/>
      <c r="K353" s="97"/>
      <c r="L353" s="104"/>
    </row>
    <row r="354" spans="1:12" s="76" customFormat="1" x14ac:dyDescent="0.25">
      <c r="A354" s="59"/>
      <c r="B354" s="65"/>
      <c r="C354" s="65"/>
      <c r="D354" s="65"/>
      <c r="E354" s="66"/>
      <c r="F354" s="65"/>
      <c r="G354" s="65"/>
      <c r="H354" s="65"/>
      <c r="I354" s="66"/>
      <c r="J354" s="65"/>
      <c r="K354" s="97"/>
      <c r="L354" s="106"/>
    </row>
    <row r="355" spans="1:12" s="76" customFormat="1" x14ac:dyDescent="0.25">
      <c r="A355" s="59"/>
      <c r="B355" s="65"/>
      <c r="C355" s="65"/>
      <c r="D355" s="65"/>
      <c r="E355" s="66"/>
      <c r="F355" s="65"/>
      <c r="G355" s="65"/>
      <c r="H355" s="65"/>
      <c r="I355" s="66"/>
      <c r="J355" s="65"/>
      <c r="K355" s="97"/>
      <c r="L355" s="104"/>
    </row>
    <row r="356" spans="1:12" s="76" customFormat="1" x14ac:dyDescent="0.25">
      <c r="A356" s="59"/>
      <c r="B356" s="65"/>
      <c r="C356" s="65"/>
      <c r="D356" s="65"/>
      <c r="E356" s="66"/>
      <c r="F356" s="65"/>
      <c r="G356" s="65"/>
      <c r="H356" s="65"/>
      <c r="I356" s="66"/>
      <c r="J356" s="65"/>
      <c r="K356" s="97"/>
      <c r="L356" s="106"/>
    </row>
    <row r="357" spans="1:12" s="76" customFormat="1" x14ac:dyDescent="0.25">
      <c r="A357" s="59"/>
      <c r="B357" s="65"/>
      <c r="C357" s="65"/>
      <c r="D357" s="65"/>
      <c r="E357" s="66"/>
      <c r="F357" s="65"/>
      <c r="G357" s="65"/>
      <c r="H357" s="65"/>
      <c r="I357" s="66"/>
      <c r="J357" s="65"/>
      <c r="K357" s="97"/>
      <c r="L357" s="104"/>
    </row>
    <row r="358" spans="1:12" s="76" customFormat="1" x14ac:dyDescent="0.25">
      <c r="A358" s="59"/>
      <c r="B358" s="65"/>
      <c r="C358" s="65"/>
      <c r="D358" s="65"/>
      <c r="E358" s="66"/>
      <c r="F358" s="65"/>
      <c r="G358" s="65"/>
      <c r="H358" s="65"/>
      <c r="I358" s="66"/>
      <c r="J358" s="65"/>
      <c r="K358" s="97"/>
      <c r="L358" s="106"/>
    </row>
    <row r="359" spans="1:12" s="76" customFormat="1" x14ac:dyDescent="0.25">
      <c r="A359" s="59"/>
      <c r="B359" s="65"/>
      <c r="C359" s="65"/>
      <c r="D359" s="65"/>
      <c r="E359" s="66"/>
      <c r="F359" s="65"/>
      <c r="G359" s="65"/>
      <c r="H359" s="65"/>
      <c r="I359" s="66"/>
      <c r="J359" s="65"/>
      <c r="K359" s="97"/>
      <c r="L359" s="104"/>
    </row>
    <row r="360" spans="1:12" s="76" customFormat="1" x14ac:dyDescent="0.25">
      <c r="A360" s="59"/>
      <c r="B360" s="65"/>
      <c r="C360" s="65"/>
      <c r="D360" s="65"/>
      <c r="E360" s="66"/>
      <c r="F360" s="65"/>
      <c r="G360" s="65"/>
      <c r="H360" s="65"/>
      <c r="I360" s="66"/>
      <c r="J360" s="65"/>
      <c r="K360" s="97"/>
      <c r="L360" s="106"/>
    </row>
    <row r="361" spans="1:12" s="76" customFormat="1" x14ac:dyDescent="0.25">
      <c r="A361" s="59"/>
      <c r="B361" s="65"/>
      <c r="C361" s="65"/>
      <c r="D361" s="65"/>
      <c r="E361" s="66"/>
      <c r="F361" s="65"/>
      <c r="G361" s="65"/>
      <c r="H361" s="65"/>
      <c r="I361" s="66"/>
      <c r="J361" s="65"/>
      <c r="K361" s="97"/>
      <c r="L361" s="104"/>
    </row>
    <row r="362" spans="1:12" s="76" customFormat="1" x14ac:dyDescent="0.25">
      <c r="A362" s="59"/>
      <c r="B362" s="65"/>
      <c r="C362" s="65"/>
      <c r="D362" s="65"/>
      <c r="E362" s="66"/>
      <c r="F362" s="65"/>
      <c r="G362" s="65"/>
      <c r="H362" s="65"/>
      <c r="I362" s="66"/>
      <c r="J362" s="65"/>
      <c r="K362" s="97"/>
      <c r="L362" s="106"/>
    </row>
    <row r="363" spans="1:12" s="76" customFormat="1" x14ac:dyDescent="0.25">
      <c r="A363" s="59"/>
      <c r="B363" s="65"/>
      <c r="C363" s="65"/>
      <c r="D363" s="65"/>
      <c r="E363" s="66"/>
      <c r="F363" s="65"/>
      <c r="G363" s="65"/>
      <c r="H363" s="65"/>
      <c r="I363" s="66"/>
      <c r="J363" s="65"/>
      <c r="K363" s="97"/>
      <c r="L363" s="104"/>
    </row>
    <row r="364" spans="1:12" s="76" customFormat="1" x14ac:dyDescent="0.25">
      <c r="A364" s="59"/>
      <c r="B364" s="65"/>
      <c r="C364" s="65"/>
      <c r="D364" s="65"/>
      <c r="E364" s="66"/>
      <c r="F364" s="65"/>
      <c r="G364" s="65"/>
      <c r="H364" s="65"/>
      <c r="I364" s="66"/>
      <c r="J364" s="65"/>
      <c r="K364" s="97"/>
      <c r="L364" s="106"/>
    </row>
    <row r="365" spans="1:12" s="76" customFormat="1" x14ac:dyDescent="0.25">
      <c r="A365" s="59"/>
      <c r="B365" s="65"/>
      <c r="C365" s="65"/>
      <c r="D365" s="65"/>
      <c r="E365" s="66"/>
      <c r="F365" s="65"/>
      <c r="G365" s="65"/>
      <c r="H365" s="65"/>
      <c r="I365" s="66"/>
      <c r="J365" s="65"/>
      <c r="K365" s="97"/>
      <c r="L365" s="104"/>
    </row>
    <row r="366" spans="1:12" s="76" customFormat="1" x14ac:dyDescent="0.25">
      <c r="A366" s="59"/>
      <c r="B366" s="65"/>
      <c r="C366" s="65"/>
      <c r="D366" s="65"/>
      <c r="E366" s="66"/>
      <c r="F366" s="65"/>
      <c r="G366" s="65"/>
      <c r="H366" s="65"/>
      <c r="I366" s="66"/>
      <c r="J366" s="65"/>
      <c r="K366" s="97"/>
      <c r="L366" s="106"/>
    </row>
    <row r="367" spans="1:12" s="76" customFormat="1" x14ac:dyDescent="0.25">
      <c r="A367" s="59"/>
      <c r="B367" s="65"/>
      <c r="C367" s="65"/>
      <c r="D367" s="65"/>
      <c r="E367" s="66"/>
      <c r="F367" s="65"/>
      <c r="G367" s="65"/>
      <c r="H367" s="65"/>
      <c r="I367" s="66"/>
      <c r="J367" s="65"/>
      <c r="K367" s="97"/>
      <c r="L367" s="104"/>
    </row>
    <row r="368" spans="1:12" s="76" customFormat="1" x14ac:dyDescent="0.25">
      <c r="A368" s="59"/>
      <c r="B368" s="65"/>
      <c r="C368" s="65"/>
      <c r="D368" s="65"/>
      <c r="E368" s="66"/>
      <c r="F368" s="65"/>
      <c r="G368" s="65"/>
      <c r="H368" s="65"/>
      <c r="I368" s="66"/>
      <c r="J368" s="65"/>
      <c r="K368" s="97"/>
      <c r="L368" s="106"/>
    </row>
    <row r="369" spans="1:12" s="76" customFormat="1" x14ac:dyDescent="0.25">
      <c r="A369" s="59"/>
      <c r="B369" s="65"/>
      <c r="C369" s="65"/>
      <c r="D369" s="65"/>
      <c r="E369" s="66"/>
      <c r="F369" s="65"/>
      <c r="G369" s="65"/>
      <c r="H369" s="65"/>
      <c r="I369" s="66"/>
      <c r="J369" s="65"/>
      <c r="K369" s="97"/>
      <c r="L369" s="104"/>
    </row>
    <row r="370" spans="1:12" s="76" customFormat="1" x14ac:dyDescent="0.25">
      <c r="A370" s="59"/>
      <c r="B370" s="65"/>
      <c r="C370" s="65"/>
      <c r="D370" s="65"/>
      <c r="E370" s="66"/>
      <c r="F370" s="65"/>
      <c r="G370" s="65"/>
      <c r="H370" s="65"/>
      <c r="I370" s="66"/>
      <c r="J370" s="65"/>
      <c r="K370" s="97"/>
      <c r="L370" s="105"/>
    </row>
    <row r="371" spans="1:12" s="76" customFormat="1" x14ac:dyDescent="0.25">
      <c r="A371" s="59"/>
      <c r="B371" s="65"/>
      <c r="C371" s="65"/>
      <c r="D371" s="65"/>
      <c r="E371" s="66"/>
      <c r="F371" s="65"/>
      <c r="G371" s="65"/>
      <c r="H371" s="65"/>
      <c r="I371" s="66"/>
      <c r="J371" s="65"/>
      <c r="K371" s="97"/>
      <c r="L371" s="104"/>
    </row>
    <row r="372" spans="1:12" s="76" customFormat="1" x14ac:dyDescent="0.25">
      <c r="A372" s="59"/>
      <c r="B372" s="65"/>
      <c r="C372" s="65"/>
      <c r="D372" s="65"/>
      <c r="E372" s="66"/>
      <c r="F372" s="65"/>
      <c r="G372" s="65"/>
      <c r="H372" s="65"/>
      <c r="I372" s="66"/>
      <c r="J372" s="65"/>
      <c r="K372" s="97"/>
      <c r="L372" s="106"/>
    </row>
    <row r="373" spans="1:12" s="76" customFormat="1" x14ac:dyDescent="0.25">
      <c r="A373" s="59"/>
      <c r="B373" s="65"/>
      <c r="C373" s="65"/>
      <c r="D373" s="65"/>
      <c r="E373" s="66"/>
      <c r="F373" s="65"/>
      <c r="G373" s="65"/>
      <c r="H373" s="65"/>
      <c r="I373" s="66"/>
      <c r="J373" s="65"/>
      <c r="K373" s="97"/>
      <c r="L373" s="104"/>
    </row>
    <row r="374" spans="1:12" s="76" customFormat="1" x14ac:dyDescent="0.25">
      <c r="A374" s="59"/>
      <c r="B374" s="65"/>
      <c r="C374" s="65"/>
      <c r="D374" s="65"/>
      <c r="E374" s="66"/>
      <c r="F374" s="65"/>
      <c r="G374" s="65"/>
      <c r="H374" s="65"/>
      <c r="I374" s="66"/>
      <c r="J374" s="65"/>
      <c r="K374" s="97"/>
      <c r="L374" s="106"/>
    </row>
    <row r="375" spans="1:12" s="76" customFormat="1" x14ac:dyDescent="0.25">
      <c r="A375" s="59"/>
      <c r="B375" s="65"/>
      <c r="C375" s="65"/>
      <c r="D375" s="65"/>
      <c r="E375" s="66"/>
      <c r="F375" s="65"/>
      <c r="G375" s="65"/>
      <c r="H375" s="65"/>
      <c r="I375" s="66"/>
      <c r="J375" s="65"/>
      <c r="K375" s="97"/>
      <c r="L375" s="104"/>
    </row>
    <row r="376" spans="1:12" s="76" customFormat="1" x14ac:dyDescent="0.25">
      <c r="A376" s="59"/>
      <c r="B376" s="65"/>
      <c r="C376" s="65"/>
      <c r="D376" s="65"/>
      <c r="E376" s="66"/>
      <c r="F376" s="65"/>
      <c r="G376" s="65"/>
      <c r="H376" s="65"/>
      <c r="I376" s="66"/>
      <c r="J376" s="65"/>
      <c r="K376" s="97"/>
      <c r="L376" s="106"/>
    </row>
    <row r="377" spans="1:12" s="76" customFormat="1" x14ac:dyDescent="0.25">
      <c r="A377" s="59"/>
      <c r="B377" s="65"/>
      <c r="C377" s="65"/>
      <c r="D377" s="65"/>
      <c r="E377" s="66"/>
      <c r="F377" s="65"/>
      <c r="G377" s="65"/>
      <c r="H377" s="65"/>
      <c r="I377" s="66"/>
      <c r="J377" s="65"/>
      <c r="K377" s="97"/>
      <c r="L377" s="104"/>
    </row>
    <row r="378" spans="1:12" s="76" customFormat="1" x14ac:dyDescent="0.25">
      <c r="A378" s="59"/>
      <c r="B378" s="65"/>
      <c r="C378" s="65"/>
      <c r="D378" s="65"/>
      <c r="E378" s="66"/>
      <c r="F378" s="65"/>
      <c r="G378" s="65"/>
      <c r="H378" s="65"/>
      <c r="I378" s="66"/>
      <c r="J378" s="65"/>
      <c r="K378" s="97"/>
      <c r="L378" s="106"/>
    </row>
    <row r="379" spans="1:12" s="76" customFormat="1" x14ac:dyDescent="0.25">
      <c r="A379" s="59"/>
      <c r="B379" s="65"/>
      <c r="C379" s="65"/>
      <c r="D379" s="65"/>
      <c r="E379" s="66"/>
      <c r="F379" s="65"/>
      <c r="G379" s="65"/>
      <c r="H379" s="65"/>
      <c r="I379" s="66"/>
      <c r="J379" s="65"/>
      <c r="K379" s="97"/>
      <c r="L379" s="104"/>
    </row>
    <row r="380" spans="1:12" s="76" customFormat="1" x14ac:dyDescent="0.25">
      <c r="A380" s="59"/>
      <c r="B380" s="65"/>
      <c r="C380" s="65"/>
      <c r="D380" s="65"/>
      <c r="E380" s="66"/>
      <c r="F380" s="65"/>
      <c r="G380" s="65"/>
      <c r="H380" s="65"/>
      <c r="I380" s="66"/>
      <c r="J380" s="65"/>
      <c r="K380" s="97"/>
      <c r="L380" s="106"/>
    </row>
    <row r="381" spans="1:12" s="76" customFormat="1" x14ac:dyDescent="0.25">
      <c r="A381" s="59"/>
      <c r="B381" s="65"/>
      <c r="C381" s="65"/>
      <c r="D381" s="65"/>
      <c r="E381" s="66"/>
      <c r="F381" s="65"/>
      <c r="G381" s="65"/>
      <c r="H381" s="65"/>
      <c r="I381" s="66"/>
      <c r="J381" s="65"/>
      <c r="K381" s="97"/>
      <c r="L381" s="104"/>
    </row>
    <row r="382" spans="1:12" s="76" customFormat="1" x14ac:dyDescent="0.25">
      <c r="A382" s="59"/>
      <c r="B382" s="65"/>
      <c r="C382" s="65"/>
      <c r="D382" s="65"/>
      <c r="E382" s="66"/>
      <c r="F382" s="65"/>
      <c r="G382" s="65"/>
      <c r="H382" s="65"/>
      <c r="I382" s="66"/>
      <c r="J382" s="65"/>
      <c r="K382" s="97"/>
      <c r="L382" s="106"/>
    </row>
    <row r="383" spans="1:12" s="76" customFormat="1" x14ac:dyDescent="0.25">
      <c r="A383" s="59"/>
      <c r="B383" s="65"/>
      <c r="C383" s="65"/>
      <c r="D383" s="65"/>
      <c r="E383" s="66"/>
      <c r="F383" s="65"/>
      <c r="G383" s="65"/>
      <c r="H383" s="65"/>
      <c r="I383" s="66"/>
      <c r="J383" s="65"/>
      <c r="K383" s="97"/>
      <c r="L383" s="104"/>
    </row>
    <row r="384" spans="1:12" s="76" customFormat="1" x14ac:dyDescent="0.25">
      <c r="A384" s="59"/>
      <c r="B384" s="65"/>
      <c r="C384" s="65"/>
      <c r="D384" s="65"/>
      <c r="E384" s="66"/>
      <c r="F384" s="65"/>
      <c r="G384" s="65"/>
      <c r="H384" s="65"/>
      <c r="I384" s="66"/>
      <c r="J384" s="65"/>
      <c r="K384" s="97"/>
      <c r="L384" s="106"/>
    </row>
    <row r="385" spans="1:12" s="76" customFormat="1" x14ac:dyDescent="0.25">
      <c r="A385" s="59"/>
      <c r="B385" s="65"/>
      <c r="C385" s="65"/>
      <c r="D385" s="65"/>
      <c r="E385" s="66"/>
      <c r="F385" s="65"/>
      <c r="G385" s="65"/>
      <c r="H385" s="65"/>
      <c r="I385" s="66"/>
      <c r="J385" s="65"/>
      <c r="K385" s="97"/>
      <c r="L385" s="104"/>
    </row>
    <row r="386" spans="1:12" s="76" customFormat="1" x14ac:dyDescent="0.25">
      <c r="A386" s="59"/>
      <c r="B386" s="65"/>
      <c r="C386" s="65"/>
      <c r="D386" s="65"/>
      <c r="E386" s="66"/>
      <c r="F386" s="65"/>
      <c r="G386" s="65"/>
      <c r="H386" s="65"/>
      <c r="I386" s="66"/>
      <c r="J386" s="65"/>
      <c r="K386" s="97"/>
      <c r="L386" s="105"/>
    </row>
    <row r="387" spans="1:12" s="76" customFormat="1" x14ac:dyDescent="0.25">
      <c r="A387" s="59"/>
      <c r="B387" s="65"/>
      <c r="C387" s="65"/>
      <c r="D387" s="65"/>
      <c r="E387" s="66"/>
      <c r="F387" s="65"/>
      <c r="G387" s="65"/>
      <c r="H387" s="65"/>
      <c r="I387" s="66"/>
      <c r="J387" s="65"/>
      <c r="K387" s="97"/>
      <c r="L387" s="104"/>
    </row>
    <row r="388" spans="1:12" s="76" customFormat="1" x14ac:dyDescent="0.25">
      <c r="A388" s="59"/>
      <c r="B388" s="65"/>
      <c r="C388" s="65"/>
      <c r="D388" s="65"/>
      <c r="E388" s="66"/>
      <c r="F388" s="65"/>
      <c r="G388" s="65"/>
      <c r="H388" s="65"/>
      <c r="I388" s="66"/>
      <c r="J388" s="65"/>
      <c r="K388" s="97"/>
      <c r="L388" s="106"/>
    </row>
    <row r="389" spans="1:12" s="76" customFormat="1" x14ac:dyDescent="0.25">
      <c r="A389" s="59"/>
      <c r="B389" s="65"/>
      <c r="C389" s="65"/>
      <c r="D389" s="65"/>
      <c r="E389" s="66"/>
      <c r="F389" s="65"/>
      <c r="G389" s="65"/>
      <c r="H389" s="65"/>
      <c r="I389" s="66"/>
      <c r="J389" s="65"/>
      <c r="K389" s="97"/>
      <c r="L389" s="104"/>
    </row>
    <row r="390" spans="1:12" s="76" customFormat="1" x14ac:dyDescent="0.25">
      <c r="A390" s="59"/>
      <c r="B390" s="65"/>
      <c r="C390" s="65"/>
      <c r="D390" s="65"/>
      <c r="E390" s="66"/>
      <c r="F390" s="65"/>
      <c r="G390" s="65"/>
      <c r="H390" s="65"/>
      <c r="I390" s="66"/>
      <c r="J390" s="65"/>
      <c r="K390" s="97"/>
      <c r="L390" s="106"/>
    </row>
    <row r="391" spans="1:12" s="76" customFormat="1" x14ac:dyDescent="0.25">
      <c r="A391" s="59"/>
      <c r="B391" s="65"/>
      <c r="C391" s="65"/>
      <c r="D391" s="65"/>
      <c r="E391" s="66"/>
      <c r="F391" s="65"/>
      <c r="G391" s="65"/>
      <c r="H391" s="65"/>
      <c r="I391" s="66"/>
      <c r="J391" s="65"/>
      <c r="K391" s="97"/>
      <c r="L391" s="104"/>
    </row>
    <row r="392" spans="1:12" s="76" customFormat="1" x14ac:dyDescent="0.25">
      <c r="A392" s="59"/>
      <c r="B392" s="65"/>
      <c r="C392" s="65"/>
      <c r="D392" s="65"/>
      <c r="E392" s="66"/>
      <c r="F392" s="65"/>
      <c r="G392" s="65"/>
      <c r="H392" s="65"/>
      <c r="I392" s="66"/>
      <c r="J392" s="65"/>
      <c r="K392" s="97"/>
      <c r="L392" s="106"/>
    </row>
    <row r="393" spans="1:12" s="76" customFormat="1" x14ac:dyDescent="0.25">
      <c r="A393" s="59"/>
      <c r="B393" s="65"/>
      <c r="C393" s="65"/>
      <c r="D393" s="65"/>
      <c r="E393" s="66"/>
      <c r="F393" s="65"/>
      <c r="G393" s="65"/>
      <c r="H393" s="65"/>
      <c r="I393" s="66"/>
      <c r="J393" s="65"/>
      <c r="K393" s="97"/>
      <c r="L393" s="104"/>
    </row>
    <row r="394" spans="1:12" s="76" customFormat="1" x14ac:dyDescent="0.25">
      <c r="A394" s="59"/>
      <c r="B394" s="65"/>
      <c r="C394" s="65"/>
      <c r="D394" s="65"/>
      <c r="E394" s="66"/>
      <c r="F394" s="65"/>
      <c r="G394" s="65"/>
      <c r="H394" s="65"/>
      <c r="I394" s="66"/>
      <c r="J394" s="65"/>
      <c r="K394" s="97"/>
      <c r="L394" s="106"/>
    </row>
    <row r="395" spans="1:12" s="76" customFormat="1" x14ac:dyDescent="0.25">
      <c r="A395" s="59"/>
      <c r="B395" s="65"/>
      <c r="C395" s="65"/>
      <c r="D395" s="65"/>
      <c r="E395" s="66"/>
      <c r="F395" s="65"/>
      <c r="G395" s="65"/>
      <c r="H395" s="65"/>
      <c r="I395" s="66"/>
      <c r="J395" s="65"/>
      <c r="K395" s="97"/>
      <c r="L395" s="104"/>
    </row>
    <row r="396" spans="1:12" s="76" customFormat="1" x14ac:dyDescent="0.25">
      <c r="A396" s="59"/>
      <c r="B396" s="65"/>
      <c r="C396" s="65"/>
      <c r="D396" s="65"/>
      <c r="E396" s="66"/>
      <c r="F396" s="65"/>
      <c r="G396" s="65"/>
      <c r="H396" s="65"/>
      <c r="I396" s="66"/>
      <c r="J396" s="65"/>
      <c r="K396" s="97"/>
      <c r="L396" s="106"/>
    </row>
    <row r="397" spans="1:12" s="76" customFormat="1" x14ac:dyDescent="0.25">
      <c r="A397" s="59"/>
      <c r="B397" s="65"/>
      <c r="C397" s="65"/>
      <c r="D397" s="65"/>
      <c r="E397" s="66"/>
      <c r="F397" s="65"/>
      <c r="G397" s="65"/>
      <c r="H397" s="65"/>
      <c r="I397" s="66"/>
      <c r="J397" s="65"/>
      <c r="K397" s="97"/>
      <c r="L397" s="104"/>
    </row>
    <row r="398" spans="1:12" s="76" customFormat="1" x14ac:dyDescent="0.25">
      <c r="A398" s="59"/>
      <c r="B398" s="65"/>
      <c r="C398" s="65"/>
      <c r="D398" s="65"/>
      <c r="E398" s="66"/>
      <c r="F398" s="65"/>
      <c r="G398" s="65"/>
      <c r="H398" s="65"/>
      <c r="I398" s="66"/>
      <c r="J398" s="65"/>
      <c r="K398" s="97"/>
      <c r="L398" s="106"/>
    </row>
    <row r="399" spans="1:12" s="76" customFormat="1" x14ac:dyDescent="0.25">
      <c r="A399" s="59"/>
      <c r="B399" s="65"/>
      <c r="C399" s="65"/>
      <c r="D399" s="65"/>
      <c r="E399" s="66"/>
      <c r="F399" s="65"/>
      <c r="G399" s="65"/>
      <c r="H399" s="65"/>
      <c r="I399" s="66"/>
      <c r="J399" s="65"/>
      <c r="K399" s="97"/>
      <c r="L399" s="104"/>
    </row>
    <row r="400" spans="1:12" s="76" customFormat="1" x14ac:dyDescent="0.25">
      <c r="A400" s="59"/>
      <c r="B400" s="65"/>
      <c r="C400" s="65"/>
      <c r="D400" s="65"/>
      <c r="E400" s="66"/>
      <c r="F400" s="65"/>
      <c r="G400" s="65"/>
      <c r="H400" s="65"/>
      <c r="I400" s="66"/>
      <c r="J400" s="65"/>
      <c r="K400" s="97"/>
      <c r="L400" s="106"/>
    </row>
    <row r="401" spans="1:12" s="76" customFormat="1" x14ac:dyDescent="0.25">
      <c r="A401" s="59"/>
      <c r="B401" s="65"/>
      <c r="C401" s="65"/>
      <c r="D401" s="65"/>
      <c r="E401" s="66"/>
      <c r="F401" s="65"/>
      <c r="G401" s="65"/>
      <c r="H401" s="65"/>
      <c r="I401" s="66"/>
      <c r="J401" s="65"/>
      <c r="K401" s="97"/>
      <c r="L401" s="104"/>
    </row>
    <row r="402" spans="1:12" s="76" customFormat="1" x14ac:dyDescent="0.25">
      <c r="A402" s="59"/>
      <c r="B402" s="65"/>
      <c r="C402" s="65"/>
      <c r="D402" s="65"/>
      <c r="E402" s="66"/>
      <c r="F402" s="65"/>
      <c r="G402" s="65"/>
      <c r="H402" s="65"/>
      <c r="I402" s="66"/>
      <c r="J402" s="65"/>
      <c r="K402" s="97"/>
      <c r="L402" s="106"/>
    </row>
    <row r="403" spans="1:12" s="76" customFormat="1" x14ac:dyDescent="0.25">
      <c r="A403" s="59"/>
      <c r="B403" s="65"/>
      <c r="C403" s="65"/>
      <c r="D403" s="65"/>
      <c r="E403" s="66"/>
      <c r="F403" s="65"/>
      <c r="G403" s="65"/>
      <c r="H403" s="65"/>
      <c r="I403" s="66"/>
      <c r="J403" s="65"/>
      <c r="K403" s="97"/>
      <c r="L403" s="104"/>
    </row>
    <row r="404" spans="1:12" s="76" customFormat="1" x14ac:dyDescent="0.25">
      <c r="A404" s="59"/>
      <c r="B404" s="65"/>
      <c r="C404" s="65"/>
      <c r="D404" s="65"/>
      <c r="E404" s="66"/>
      <c r="F404" s="65"/>
      <c r="G404" s="65"/>
      <c r="H404" s="65"/>
      <c r="I404" s="66"/>
      <c r="J404" s="65"/>
      <c r="K404" s="97"/>
      <c r="L404" s="105"/>
    </row>
    <row r="405" spans="1:12" s="76" customFormat="1" x14ac:dyDescent="0.25">
      <c r="A405" s="59"/>
      <c r="B405" s="65"/>
      <c r="C405" s="65"/>
      <c r="D405" s="65"/>
      <c r="E405" s="66"/>
      <c r="F405" s="65"/>
      <c r="G405" s="65"/>
      <c r="H405" s="65"/>
      <c r="I405" s="66"/>
      <c r="J405" s="65"/>
      <c r="K405" s="97"/>
      <c r="L405" s="104"/>
    </row>
    <row r="406" spans="1:12" s="76" customFormat="1" x14ac:dyDescent="0.25">
      <c r="A406" s="59"/>
      <c r="B406" s="65"/>
      <c r="C406" s="65"/>
      <c r="D406" s="65"/>
      <c r="E406" s="66"/>
      <c r="F406" s="65"/>
      <c r="G406" s="65"/>
      <c r="H406" s="65"/>
      <c r="I406" s="66"/>
      <c r="J406" s="65"/>
      <c r="K406" s="97"/>
      <c r="L406" s="106"/>
    </row>
    <row r="407" spans="1:12" s="76" customFormat="1" x14ac:dyDescent="0.25">
      <c r="A407" s="59"/>
      <c r="B407" s="65"/>
      <c r="C407" s="65"/>
      <c r="D407" s="65"/>
      <c r="E407" s="66"/>
      <c r="F407" s="65"/>
      <c r="G407" s="65"/>
      <c r="H407" s="65"/>
      <c r="I407" s="66"/>
      <c r="J407" s="65"/>
      <c r="K407" s="97"/>
      <c r="L407" s="104"/>
    </row>
    <row r="408" spans="1:12" s="76" customFormat="1" x14ac:dyDescent="0.25">
      <c r="A408" s="59"/>
      <c r="B408" s="65"/>
      <c r="C408" s="65"/>
      <c r="D408" s="65"/>
      <c r="E408" s="66"/>
      <c r="F408" s="65"/>
      <c r="G408" s="65"/>
      <c r="H408" s="65"/>
      <c r="I408" s="66"/>
      <c r="J408" s="65"/>
      <c r="K408" s="97"/>
      <c r="L408" s="106"/>
    </row>
    <row r="409" spans="1:12" s="76" customFormat="1" x14ac:dyDescent="0.25">
      <c r="A409" s="59"/>
      <c r="B409" s="65"/>
      <c r="C409" s="65"/>
      <c r="D409" s="65"/>
      <c r="E409" s="66"/>
      <c r="F409" s="65"/>
      <c r="G409" s="65"/>
      <c r="H409" s="65"/>
      <c r="I409" s="66"/>
      <c r="J409" s="65"/>
      <c r="K409" s="97"/>
      <c r="L409" s="104"/>
    </row>
    <row r="410" spans="1:12" s="76" customFormat="1" x14ac:dyDescent="0.25">
      <c r="A410" s="59"/>
      <c r="B410" s="65"/>
      <c r="C410" s="65"/>
      <c r="D410" s="65"/>
      <c r="E410" s="66"/>
      <c r="F410" s="65"/>
      <c r="G410" s="65"/>
      <c r="H410" s="65"/>
      <c r="I410" s="66"/>
      <c r="J410" s="65"/>
      <c r="K410" s="97"/>
      <c r="L410" s="106"/>
    </row>
    <row r="411" spans="1:12" s="76" customFormat="1" x14ac:dyDescent="0.25">
      <c r="A411" s="77"/>
      <c r="B411" s="63"/>
      <c r="C411" s="63"/>
      <c r="D411" s="63"/>
      <c r="E411" s="64"/>
      <c r="F411" s="63"/>
      <c r="G411" s="63"/>
      <c r="H411" s="63"/>
      <c r="I411" s="64"/>
      <c r="J411" s="63"/>
      <c r="K411" s="97"/>
      <c r="L411" s="104"/>
    </row>
    <row r="412" spans="1:12" s="76" customFormat="1" x14ac:dyDescent="0.25">
      <c r="A412" s="77"/>
      <c r="B412" s="63"/>
      <c r="C412" s="63"/>
      <c r="D412" s="63"/>
      <c r="E412" s="64"/>
      <c r="F412" s="63"/>
      <c r="G412" s="63"/>
      <c r="H412" s="63"/>
      <c r="I412" s="64"/>
      <c r="J412" s="63"/>
      <c r="K412" s="97"/>
      <c r="L412" s="106"/>
    </row>
    <row r="413" spans="1:12" s="76" customFormat="1" x14ac:dyDescent="0.25">
      <c r="A413" s="59"/>
      <c r="B413" s="65"/>
      <c r="C413" s="65"/>
      <c r="D413" s="65"/>
      <c r="E413" s="66"/>
      <c r="F413" s="65"/>
      <c r="G413" s="65"/>
      <c r="H413" s="65"/>
      <c r="I413" s="66"/>
      <c r="J413" s="65"/>
      <c r="K413" s="97"/>
      <c r="L413" s="104"/>
    </row>
    <row r="414" spans="1:12" s="76" customFormat="1" x14ac:dyDescent="0.25">
      <c r="A414" s="59"/>
      <c r="B414" s="65"/>
      <c r="C414" s="65"/>
      <c r="D414" s="65"/>
      <c r="E414" s="66"/>
      <c r="F414" s="65"/>
      <c r="G414" s="65"/>
      <c r="H414" s="65"/>
      <c r="I414" s="66"/>
      <c r="J414" s="65"/>
      <c r="K414" s="97"/>
      <c r="L414" s="106"/>
    </row>
    <row r="415" spans="1:12" s="76" customFormat="1" x14ac:dyDescent="0.25">
      <c r="A415" s="59"/>
      <c r="B415" s="65"/>
      <c r="C415" s="65"/>
      <c r="D415" s="65"/>
      <c r="E415" s="66"/>
      <c r="F415" s="65"/>
      <c r="G415" s="65"/>
      <c r="H415" s="65"/>
      <c r="I415" s="66"/>
      <c r="J415" s="65"/>
      <c r="K415" s="97"/>
      <c r="L415" s="104"/>
    </row>
    <row r="416" spans="1:12" s="76" customFormat="1" x14ac:dyDescent="0.25">
      <c r="A416" s="59"/>
      <c r="B416" s="65"/>
      <c r="C416" s="65"/>
      <c r="D416" s="65"/>
      <c r="E416" s="66"/>
      <c r="F416" s="65"/>
      <c r="G416" s="65"/>
      <c r="H416" s="65"/>
      <c r="I416" s="66"/>
      <c r="J416" s="65"/>
      <c r="K416" s="97"/>
      <c r="L416" s="106"/>
    </row>
    <row r="417" spans="1:12" s="76" customFormat="1" x14ac:dyDescent="0.25">
      <c r="A417" s="59"/>
      <c r="B417" s="65"/>
      <c r="C417" s="65"/>
      <c r="D417" s="65"/>
      <c r="E417" s="66"/>
      <c r="F417" s="65"/>
      <c r="G417" s="65"/>
      <c r="H417" s="65"/>
      <c r="I417" s="66"/>
      <c r="J417" s="65"/>
      <c r="K417" s="97"/>
      <c r="L417" s="104"/>
    </row>
    <row r="418" spans="1:12" s="76" customFormat="1" x14ac:dyDescent="0.25">
      <c r="A418" s="59"/>
      <c r="B418" s="65"/>
      <c r="C418" s="65"/>
      <c r="D418" s="65"/>
      <c r="E418" s="66"/>
      <c r="F418" s="65"/>
      <c r="G418" s="65"/>
      <c r="H418" s="65"/>
      <c r="I418" s="66"/>
      <c r="J418" s="65"/>
      <c r="K418" s="97"/>
      <c r="L418" s="106"/>
    </row>
    <row r="419" spans="1:12" s="76" customFormat="1" x14ac:dyDescent="0.25">
      <c r="A419" s="59"/>
      <c r="B419" s="65"/>
      <c r="C419" s="65"/>
      <c r="D419" s="65"/>
      <c r="E419" s="66"/>
      <c r="F419" s="65"/>
      <c r="G419" s="65"/>
      <c r="H419" s="65"/>
      <c r="I419" s="66"/>
      <c r="J419" s="65"/>
      <c r="K419" s="97"/>
      <c r="L419" s="104"/>
    </row>
    <row r="420" spans="1:12" s="76" customFormat="1" x14ac:dyDescent="0.25">
      <c r="A420" s="59"/>
      <c r="B420" s="65"/>
      <c r="C420" s="65"/>
      <c r="D420" s="65"/>
      <c r="E420" s="66"/>
      <c r="F420" s="65"/>
      <c r="G420" s="65"/>
      <c r="H420" s="65"/>
      <c r="I420" s="66"/>
      <c r="J420" s="65"/>
      <c r="K420" s="97"/>
      <c r="L420" s="105"/>
    </row>
    <row r="421" spans="1:12" s="76" customFormat="1" x14ac:dyDescent="0.25">
      <c r="A421" s="59"/>
      <c r="B421" s="65"/>
      <c r="C421" s="65"/>
      <c r="D421" s="65"/>
      <c r="E421" s="66"/>
      <c r="F421" s="65"/>
      <c r="G421" s="65"/>
      <c r="H421" s="65"/>
      <c r="I421" s="66"/>
      <c r="J421" s="65"/>
      <c r="K421" s="97"/>
      <c r="L421" s="104"/>
    </row>
    <row r="422" spans="1:12" s="76" customFormat="1" x14ac:dyDescent="0.25">
      <c r="A422" s="59"/>
      <c r="B422" s="65"/>
      <c r="C422" s="65"/>
      <c r="D422" s="65"/>
      <c r="E422" s="66"/>
      <c r="F422" s="65"/>
      <c r="G422" s="65"/>
      <c r="H422" s="65"/>
      <c r="I422" s="66"/>
      <c r="J422" s="65"/>
      <c r="K422" s="97"/>
      <c r="L422" s="106"/>
    </row>
    <row r="423" spans="1:12" s="76" customFormat="1" x14ac:dyDescent="0.25">
      <c r="A423" s="59"/>
      <c r="B423" s="65"/>
      <c r="C423" s="65"/>
      <c r="D423" s="65"/>
      <c r="E423" s="66"/>
      <c r="F423" s="65"/>
      <c r="G423" s="65"/>
      <c r="H423" s="65"/>
      <c r="I423" s="66"/>
      <c r="J423" s="65"/>
      <c r="K423" s="97"/>
      <c r="L423" s="104"/>
    </row>
    <row r="424" spans="1:12" s="76" customFormat="1" x14ac:dyDescent="0.25">
      <c r="A424" s="59"/>
      <c r="B424" s="65"/>
      <c r="C424" s="65"/>
      <c r="D424" s="65"/>
      <c r="E424" s="66"/>
      <c r="F424" s="65"/>
      <c r="G424" s="65"/>
      <c r="H424" s="65"/>
      <c r="I424" s="66"/>
      <c r="J424" s="65"/>
      <c r="K424" s="97"/>
      <c r="L424" s="106"/>
    </row>
    <row r="425" spans="1:12" s="76" customFormat="1" x14ac:dyDescent="0.25">
      <c r="A425" s="59"/>
      <c r="B425" s="65"/>
      <c r="C425" s="65"/>
      <c r="D425" s="65"/>
      <c r="E425" s="66"/>
      <c r="F425" s="65"/>
      <c r="G425" s="65"/>
      <c r="H425" s="65"/>
      <c r="I425" s="66"/>
      <c r="J425" s="65"/>
      <c r="K425" s="97"/>
      <c r="L425" s="104"/>
    </row>
    <row r="426" spans="1:12" s="76" customFormat="1" x14ac:dyDescent="0.25">
      <c r="A426" s="59"/>
      <c r="B426" s="65"/>
      <c r="C426" s="65"/>
      <c r="D426" s="65"/>
      <c r="E426" s="66"/>
      <c r="F426" s="65"/>
      <c r="G426" s="65"/>
      <c r="H426" s="65"/>
      <c r="I426" s="66"/>
      <c r="J426" s="65"/>
      <c r="K426" s="97"/>
      <c r="L426" s="106"/>
    </row>
    <row r="427" spans="1:12" s="76" customFormat="1" x14ac:dyDescent="0.25">
      <c r="A427" s="59"/>
      <c r="B427" s="65"/>
      <c r="C427" s="65"/>
      <c r="D427" s="65"/>
      <c r="E427" s="66"/>
      <c r="F427" s="65"/>
      <c r="G427" s="65"/>
      <c r="H427" s="65"/>
      <c r="I427" s="66"/>
      <c r="J427" s="65"/>
      <c r="K427" s="97"/>
      <c r="L427" s="104"/>
    </row>
    <row r="428" spans="1:12" s="76" customFormat="1" x14ac:dyDescent="0.25">
      <c r="A428" s="59"/>
      <c r="B428" s="65"/>
      <c r="C428" s="65"/>
      <c r="D428" s="65"/>
      <c r="E428" s="66"/>
      <c r="F428" s="65"/>
      <c r="G428" s="65"/>
      <c r="H428" s="65"/>
      <c r="I428" s="66"/>
      <c r="J428" s="65"/>
      <c r="K428" s="97"/>
      <c r="L428" s="106"/>
    </row>
    <row r="429" spans="1:12" s="76" customFormat="1" x14ac:dyDescent="0.25">
      <c r="A429" s="59"/>
      <c r="B429" s="65"/>
      <c r="C429" s="65"/>
      <c r="D429" s="65"/>
      <c r="E429" s="66"/>
      <c r="F429" s="65"/>
      <c r="G429" s="65"/>
      <c r="H429" s="65"/>
      <c r="I429" s="66"/>
      <c r="J429" s="65"/>
      <c r="K429" s="97"/>
      <c r="L429" s="104"/>
    </row>
    <row r="430" spans="1:12" s="76" customFormat="1" x14ac:dyDescent="0.25">
      <c r="A430" s="59"/>
      <c r="B430" s="65"/>
      <c r="C430" s="65"/>
      <c r="D430" s="65"/>
      <c r="E430" s="66"/>
      <c r="F430" s="65"/>
      <c r="G430" s="65"/>
      <c r="H430" s="65"/>
      <c r="I430" s="66"/>
      <c r="J430" s="65"/>
      <c r="K430" s="97"/>
      <c r="L430" s="106"/>
    </row>
    <row r="431" spans="1:12" s="76" customFormat="1" x14ac:dyDescent="0.25">
      <c r="A431" s="59"/>
      <c r="B431" s="65"/>
      <c r="C431" s="65"/>
      <c r="D431" s="65"/>
      <c r="E431" s="66"/>
      <c r="F431" s="65"/>
      <c r="G431" s="65"/>
      <c r="H431" s="65"/>
      <c r="I431" s="66"/>
      <c r="J431" s="65"/>
      <c r="K431" s="97"/>
      <c r="L431" s="104"/>
    </row>
    <row r="432" spans="1:12" s="76" customFormat="1" x14ac:dyDescent="0.25">
      <c r="A432" s="59"/>
      <c r="B432" s="65"/>
      <c r="C432" s="65"/>
      <c r="D432" s="65"/>
      <c r="E432" s="66"/>
      <c r="F432" s="65"/>
      <c r="G432" s="65"/>
      <c r="H432" s="65"/>
      <c r="I432" s="66"/>
      <c r="J432" s="65"/>
      <c r="K432" s="97"/>
      <c r="L432" s="106"/>
    </row>
    <row r="433" spans="1:12" s="76" customFormat="1" x14ac:dyDescent="0.25">
      <c r="A433" s="59"/>
      <c r="B433" s="65"/>
      <c r="C433" s="65"/>
      <c r="D433" s="65"/>
      <c r="E433" s="66"/>
      <c r="F433" s="65"/>
      <c r="G433" s="65"/>
      <c r="H433" s="65"/>
      <c r="I433" s="66"/>
      <c r="J433" s="65"/>
      <c r="K433" s="97"/>
      <c r="L433" s="104"/>
    </row>
    <row r="434" spans="1:12" s="76" customFormat="1" x14ac:dyDescent="0.25">
      <c r="A434" s="59"/>
      <c r="B434" s="65"/>
      <c r="C434" s="65"/>
      <c r="D434" s="65"/>
      <c r="E434" s="66"/>
      <c r="F434" s="65"/>
      <c r="G434" s="65"/>
      <c r="H434" s="65"/>
      <c r="I434" s="66"/>
      <c r="J434" s="65"/>
      <c r="K434" s="97"/>
      <c r="L434" s="106"/>
    </row>
    <row r="435" spans="1:12" s="76" customFormat="1" x14ac:dyDescent="0.25">
      <c r="A435" s="59"/>
      <c r="B435" s="65"/>
      <c r="C435" s="65"/>
      <c r="D435" s="65"/>
      <c r="E435" s="66"/>
      <c r="F435" s="65"/>
      <c r="G435" s="65"/>
      <c r="H435" s="65"/>
      <c r="I435" s="66"/>
      <c r="J435" s="65"/>
      <c r="K435" s="97"/>
      <c r="L435" s="104"/>
    </row>
    <row r="436" spans="1:12" s="76" customFormat="1" x14ac:dyDescent="0.25">
      <c r="A436" s="59"/>
      <c r="B436" s="65"/>
      <c r="C436" s="65"/>
      <c r="D436" s="65"/>
      <c r="E436" s="66"/>
      <c r="F436" s="65"/>
      <c r="G436" s="65"/>
      <c r="H436" s="65"/>
      <c r="I436" s="66"/>
      <c r="J436" s="65"/>
      <c r="K436" s="97"/>
      <c r="L436" s="106"/>
    </row>
    <row r="437" spans="1:12" s="76" customFormat="1" x14ac:dyDescent="0.25">
      <c r="A437" s="59"/>
      <c r="B437" s="65"/>
      <c r="C437" s="65"/>
      <c r="D437" s="65"/>
      <c r="E437" s="66"/>
      <c r="F437" s="65"/>
      <c r="G437" s="65"/>
      <c r="H437" s="65"/>
      <c r="I437" s="66"/>
      <c r="J437" s="65"/>
      <c r="K437" s="97"/>
      <c r="L437" s="104"/>
    </row>
    <row r="438" spans="1:12" s="76" customFormat="1" x14ac:dyDescent="0.25">
      <c r="A438" s="59"/>
      <c r="B438" s="65"/>
      <c r="C438" s="65"/>
      <c r="D438" s="65"/>
      <c r="E438" s="66"/>
      <c r="F438" s="65"/>
      <c r="G438" s="65"/>
      <c r="H438" s="65"/>
      <c r="I438" s="66"/>
      <c r="J438" s="65"/>
      <c r="K438" s="97"/>
      <c r="L438" s="105"/>
    </row>
    <row r="439" spans="1:12" s="76" customFormat="1" x14ac:dyDescent="0.25">
      <c r="A439" s="59"/>
      <c r="B439" s="65"/>
      <c r="C439" s="65"/>
      <c r="D439" s="65"/>
      <c r="E439" s="66"/>
      <c r="F439" s="65"/>
      <c r="G439" s="65"/>
      <c r="H439" s="65"/>
      <c r="I439" s="66"/>
      <c r="J439" s="65"/>
      <c r="K439" s="97"/>
      <c r="L439" s="104"/>
    </row>
    <row r="440" spans="1:12" s="76" customFormat="1" x14ac:dyDescent="0.25">
      <c r="A440" s="59"/>
      <c r="B440" s="65"/>
      <c r="C440" s="65"/>
      <c r="D440" s="65"/>
      <c r="E440" s="66"/>
      <c r="F440" s="65"/>
      <c r="G440" s="65"/>
      <c r="H440" s="65"/>
      <c r="I440" s="66"/>
      <c r="J440" s="65"/>
      <c r="K440" s="97"/>
      <c r="L440" s="106"/>
    </row>
    <row r="441" spans="1:12" s="76" customFormat="1" x14ac:dyDescent="0.25">
      <c r="A441" s="59"/>
      <c r="B441" s="65"/>
      <c r="C441" s="65"/>
      <c r="D441" s="65"/>
      <c r="E441" s="66"/>
      <c r="F441" s="65"/>
      <c r="G441" s="65"/>
      <c r="H441" s="65"/>
      <c r="I441" s="66"/>
      <c r="J441" s="65"/>
      <c r="K441" s="97"/>
      <c r="L441" s="104"/>
    </row>
    <row r="442" spans="1:12" s="76" customFormat="1" x14ac:dyDescent="0.25">
      <c r="A442" s="59"/>
      <c r="B442" s="65"/>
      <c r="C442" s="65"/>
      <c r="D442" s="65"/>
      <c r="E442" s="66"/>
      <c r="F442" s="65"/>
      <c r="G442" s="65"/>
      <c r="H442" s="65"/>
      <c r="I442" s="66"/>
      <c r="J442" s="65"/>
      <c r="K442" s="97"/>
      <c r="L442" s="106"/>
    </row>
    <row r="443" spans="1:12" s="76" customFormat="1" x14ac:dyDescent="0.25">
      <c r="A443" s="59"/>
      <c r="B443" s="65"/>
      <c r="C443" s="65"/>
      <c r="D443" s="65"/>
      <c r="E443" s="66"/>
      <c r="F443" s="65"/>
      <c r="G443" s="65"/>
      <c r="H443" s="65"/>
      <c r="I443" s="66"/>
      <c r="J443" s="65"/>
      <c r="K443" s="97"/>
      <c r="L443" s="104"/>
    </row>
    <row r="444" spans="1:12" s="76" customFormat="1" x14ac:dyDescent="0.25">
      <c r="A444" s="59"/>
      <c r="B444" s="65"/>
      <c r="C444" s="65"/>
      <c r="D444" s="65"/>
      <c r="E444" s="66"/>
      <c r="F444" s="65"/>
      <c r="G444" s="65"/>
      <c r="H444" s="65"/>
      <c r="I444" s="66"/>
      <c r="J444" s="65"/>
      <c r="K444" s="97"/>
      <c r="L444" s="106"/>
    </row>
    <row r="445" spans="1:12" s="76" customFormat="1" x14ac:dyDescent="0.25">
      <c r="A445" s="59"/>
      <c r="B445" s="65"/>
      <c r="C445" s="65"/>
      <c r="D445" s="65"/>
      <c r="E445" s="66"/>
      <c r="F445" s="65"/>
      <c r="G445" s="65"/>
      <c r="H445" s="65"/>
      <c r="I445" s="66"/>
      <c r="J445" s="65"/>
      <c r="K445" s="97"/>
      <c r="L445" s="104"/>
    </row>
    <row r="446" spans="1:12" s="76" customFormat="1" x14ac:dyDescent="0.25">
      <c r="A446" s="59"/>
      <c r="B446" s="65"/>
      <c r="C446" s="65"/>
      <c r="D446" s="65"/>
      <c r="E446" s="66"/>
      <c r="F446" s="65"/>
      <c r="G446" s="65"/>
      <c r="H446" s="65"/>
      <c r="I446" s="66"/>
      <c r="J446" s="65"/>
      <c r="K446" s="97"/>
      <c r="L446" s="106"/>
    </row>
    <row r="447" spans="1:12" s="76" customFormat="1" x14ac:dyDescent="0.25">
      <c r="A447" s="59"/>
      <c r="B447" s="65"/>
      <c r="C447" s="65"/>
      <c r="D447" s="65"/>
      <c r="E447" s="66"/>
      <c r="F447" s="65"/>
      <c r="G447" s="65"/>
      <c r="H447" s="65"/>
      <c r="I447" s="66"/>
      <c r="J447" s="65"/>
      <c r="K447" s="97"/>
      <c r="L447" s="104"/>
    </row>
    <row r="448" spans="1:12" s="76" customFormat="1" x14ac:dyDescent="0.25">
      <c r="A448" s="59"/>
      <c r="B448" s="65"/>
      <c r="C448" s="65"/>
      <c r="D448" s="65"/>
      <c r="E448" s="66"/>
      <c r="F448" s="65"/>
      <c r="G448" s="65"/>
      <c r="H448" s="65"/>
      <c r="I448" s="66"/>
      <c r="J448" s="65"/>
      <c r="K448" s="97"/>
      <c r="L448" s="106"/>
    </row>
    <row r="449" spans="1:12" s="76" customFormat="1" x14ac:dyDescent="0.25">
      <c r="A449" s="59"/>
      <c r="B449" s="65"/>
      <c r="C449" s="65"/>
      <c r="D449" s="65"/>
      <c r="E449" s="66"/>
      <c r="F449" s="65"/>
      <c r="G449" s="65"/>
      <c r="H449" s="65"/>
      <c r="I449" s="66"/>
      <c r="J449" s="65"/>
      <c r="K449" s="97"/>
      <c r="L449" s="104"/>
    </row>
    <row r="450" spans="1:12" s="76" customFormat="1" x14ac:dyDescent="0.25">
      <c r="A450" s="59"/>
      <c r="B450" s="65"/>
      <c r="C450" s="65"/>
      <c r="D450" s="65"/>
      <c r="E450" s="66"/>
      <c r="F450" s="65"/>
      <c r="G450" s="65"/>
      <c r="H450" s="65"/>
      <c r="I450" s="66"/>
      <c r="J450" s="65"/>
      <c r="K450" s="97"/>
      <c r="L450" s="106"/>
    </row>
    <row r="451" spans="1:12" s="76" customFormat="1" x14ac:dyDescent="0.25">
      <c r="A451" s="59"/>
      <c r="B451" s="65"/>
      <c r="C451" s="65"/>
      <c r="D451" s="65"/>
      <c r="E451" s="66"/>
      <c r="F451" s="65"/>
      <c r="G451" s="65"/>
      <c r="H451" s="65"/>
      <c r="I451" s="66"/>
      <c r="J451" s="65"/>
      <c r="K451" s="97"/>
      <c r="L451" s="104"/>
    </row>
    <row r="452" spans="1:12" s="76" customFormat="1" x14ac:dyDescent="0.25">
      <c r="A452" s="59"/>
      <c r="B452" s="65"/>
      <c r="C452" s="65"/>
      <c r="D452" s="65"/>
      <c r="E452" s="66"/>
      <c r="F452" s="65"/>
      <c r="G452" s="65"/>
      <c r="H452" s="65"/>
      <c r="I452" s="66"/>
      <c r="J452" s="65"/>
      <c r="K452" s="97"/>
      <c r="L452" s="106"/>
    </row>
    <row r="453" spans="1:12" s="76" customFormat="1" x14ac:dyDescent="0.25">
      <c r="A453" s="59"/>
      <c r="B453" s="65"/>
      <c r="C453" s="65"/>
      <c r="D453" s="65"/>
      <c r="E453" s="66"/>
      <c r="F453" s="65"/>
      <c r="G453" s="65"/>
      <c r="H453" s="65"/>
      <c r="I453" s="66"/>
      <c r="J453" s="65"/>
      <c r="K453" s="97"/>
      <c r="L453" s="104"/>
    </row>
    <row r="454" spans="1:12" s="76" customFormat="1" ht="19.5" customHeight="1" x14ac:dyDescent="0.25">
      <c r="A454" s="59"/>
      <c r="B454" s="65"/>
      <c r="C454" s="65"/>
      <c r="D454" s="65"/>
      <c r="E454" s="66"/>
      <c r="F454" s="65"/>
      <c r="G454" s="65"/>
      <c r="H454" s="65"/>
      <c r="I454" s="66"/>
      <c r="J454" s="65"/>
      <c r="K454" s="97"/>
      <c r="L454" s="105"/>
    </row>
    <row r="455" spans="1:12" s="76" customFormat="1" ht="19.5" customHeight="1" x14ac:dyDescent="0.25">
      <c r="A455" s="59"/>
      <c r="B455" s="65"/>
      <c r="C455" s="65"/>
      <c r="D455" s="65"/>
      <c r="E455" s="66"/>
      <c r="F455" s="65"/>
      <c r="G455" s="65"/>
      <c r="H455" s="65"/>
      <c r="I455" s="66"/>
      <c r="J455" s="65"/>
      <c r="K455" s="97"/>
      <c r="L455" s="104"/>
    </row>
    <row r="456" spans="1:12" s="76" customFormat="1" ht="19.5" customHeight="1" x14ac:dyDescent="0.25">
      <c r="A456" s="59"/>
      <c r="B456" s="65"/>
      <c r="C456" s="65"/>
      <c r="D456" s="65"/>
      <c r="E456" s="66"/>
      <c r="F456" s="65"/>
      <c r="G456" s="65"/>
      <c r="H456" s="65"/>
      <c r="I456" s="66"/>
      <c r="J456" s="65"/>
      <c r="K456" s="97"/>
      <c r="L456" s="106"/>
    </row>
    <row r="457" spans="1:12" s="76" customFormat="1" ht="19.5" customHeight="1" x14ac:dyDescent="0.25">
      <c r="A457" s="59"/>
      <c r="B457" s="65"/>
      <c r="C457" s="65"/>
      <c r="D457" s="65"/>
      <c r="E457" s="66"/>
      <c r="F457" s="65"/>
      <c r="G457" s="65"/>
      <c r="H457" s="65"/>
      <c r="I457" s="66"/>
      <c r="J457" s="65"/>
      <c r="K457" s="97"/>
      <c r="L457" s="104"/>
    </row>
    <row r="458" spans="1:12" s="76" customFormat="1" ht="19.5" customHeight="1" x14ac:dyDescent="0.25">
      <c r="A458" s="59"/>
      <c r="B458" s="65"/>
      <c r="C458" s="65"/>
      <c r="D458" s="65"/>
      <c r="E458" s="66"/>
      <c r="F458" s="65"/>
      <c r="G458" s="65"/>
      <c r="H458" s="65"/>
      <c r="I458" s="66"/>
      <c r="J458" s="65"/>
      <c r="K458" s="97"/>
      <c r="L458" s="106"/>
    </row>
    <row r="459" spans="1:12" s="76" customFormat="1" ht="19.5" customHeight="1" x14ac:dyDescent="0.25">
      <c r="A459" s="59"/>
      <c r="B459" s="65"/>
      <c r="C459" s="65"/>
      <c r="D459" s="65"/>
      <c r="E459" s="66"/>
      <c r="F459" s="65"/>
      <c r="G459" s="65"/>
      <c r="H459" s="65"/>
      <c r="I459" s="66"/>
      <c r="J459" s="65"/>
      <c r="K459" s="97"/>
      <c r="L459" s="104"/>
    </row>
    <row r="460" spans="1:12" s="76" customFormat="1" ht="19.5" customHeight="1" x14ac:dyDescent="0.25">
      <c r="A460" s="59"/>
      <c r="B460" s="65"/>
      <c r="C460" s="65"/>
      <c r="D460" s="65"/>
      <c r="E460" s="66"/>
      <c r="F460" s="65"/>
      <c r="G460" s="65"/>
      <c r="H460" s="65"/>
      <c r="I460" s="66"/>
      <c r="J460" s="65"/>
      <c r="K460" s="97"/>
      <c r="L460" s="106"/>
    </row>
    <row r="461" spans="1:12" s="76" customFormat="1" ht="19.5" customHeight="1" x14ac:dyDescent="0.25">
      <c r="A461" s="59"/>
      <c r="B461" s="65"/>
      <c r="C461" s="65"/>
      <c r="D461" s="65"/>
      <c r="E461" s="66"/>
      <c r="F461" s="65"/>
      <c r="G461" s="65"/>
      <c r="H461" s="65"/>
      <c r="I461" s="66"/>
      <c r="J461" s="65"/>
      <c r="K461" s="97"/>
      <c r="L461" s="104"/>
    </row>
    <row r="462" spans="1:12" s="76" customFormat="1" ht="19.5" customHeight="1" x14ac:dyDescent="0.25">
      <c r="A462" s="59"/>
      <c r="B462" s="65"/>
      <c r="C462" s="65"/>
      <c r="D462" s="65"/>
      <c r="E462" s="66"/>
      <c r="F462" s="65"/>
      <c r="G462" s="65"/>
      <c r="H462" s="65"/>
      <c r="I462" s="66"/>
      <c r="J462" s="65"/>
      <c r="K462" s="97"/>
      <c r="L462" s="106"/>
    </row>
    <row r="463" spans="1:12" s="76" customFormat="1" ht="19.5" customHeight="1" x14ac:dyDescent="0.25">
      <c r="A463" s="59"/>
      <c r="B463" s="65"/>
      <c r="C463" s="65"/>
      <c r="D463" s="65"/>
      <c r="E463" s="66"/>
      <c r="F463" s="65"/>
      <c r="G463" s="65"/>
      <c r="H463" s="65"/>
      <c r="I463" s="66"/>
      <c r="J463" s="65"/>
      <c r="K463" s="97"/>
      <c r="L463" s="104"/>
    </row>
    <row r="464" spans="1:12" s="76" customFormat="1" ht="19.5" customHeight="1" x14ac:dyDescent="0.25">
      <c r="A464" s="59"/>
      <c r="B464" s="65"/>
      <c r="C464" s="65"/>
      <c r="D464" s="65"/>
      <c r="E464" s="66"/>
      <c r="F464" s="65"/>
      <c r="G464" s="65"/>
      <c r="H464" s="65"/>
      <c r="I464" s="66"/>
      <c r="J464" s="65"/>
      <c r="K464" s="97"/>
      <c r="L464" s="106"/>
    </row>
    <row r="465" spans="1:12" s="76" customFormat="1" ht="19.5" customHeight="1" x14ac:dyDescent="0.25">
      <c r="A465" s="59"/>
      <c r="B465" s="65"/>
      <c r="C465" s="65"/>
      <c r="D465" s="65"/>
      <c r="E465" s="66"/>
      <c r="F465" s="65"/>
      <c r="G465" s="65"/>
      <c r="H465" s="65"/>
      <c r="I465" s="66"/>
      <c r="J465" s="65"/>
      <c r="K465" s="97"/>
      <c r="L465" s="104"/>
    </row>
    <row r="466" spans="1:12" s="76" customFormat="1" ht="19.5" customHeight="1" x14ac:dyDescent="0.25">
      <c r="A466" s="59"/>
      <c r="B466" s="65"/>
      <c r="C466" s="65"/>
      <c r="D466" s="65"/>
      <c r="E466" s="66"/>
      <c r="F466" s="65"/>
      <c r="G466" s="65"/>
      <c r="H466" s="65"/>
      <c r="I466" s="66"/>
      <c r="J466" s="65"/>
      <c r="K466" s="97"/>
      <c r="L466" s="106"/>
    </row>
    <row r="467" spans="1:12" s="76" customFormat="1" ht="19.5" customHeight="1" x14ac:dyDescent="0.25">
      <c r="A467" s="59"/>
      <c r="B467" s="65"/>
      <c r="C467" s="65"/>
      <c r="D467" s="65"/>
      <c r="E467" s="66"/>
      <c r="F467" s="65"/>
      <c r="G467" s="65"/>
      <c r="H467" s="65"/>
      <c r="I467" s="66"/>
      <c r="J467" s="65"/>
      <c r="K467" s="97"/>
      <c r="L467" s="104"/>
    </row>
    <row r="468" spans="1:12" s="76" customFormat="1" ht="19.5" customHeight="1" x14ac:dyDescent="0.25">
      <c r="A468" s="59"/>
      <c r="B468" s="65"/>
      <c r="C468" s="65"/>
      <c r="D468" s="65"/>
      <c r="E468" s="66"/>
      <c r="F468" s="65"/>
      <c r="G468" s="65"/>
      <c r="H468" s="65"/>
      <c r="I468" s="66"/>
      <c r="J468" s="65"/>
      <c r="K468" s="97"/>
      <c r="L468" s="106"/>
    </row>
    <row r="469" spans="1:12" s="76" customFormat="1" ht="19.5" customHeight="1" x14ac:dyDescent="0.25">
      <c r="A469" s="59"/>
      <c r="B469" s="65"/>
      <c r="C469" s="65"/>
      <c r="D469" s="65"/>
      <c r="E469" s="66"/>
      <c r="F469" s="65"/>
      <c r="G469" s="65"/>
      <c r="H469" s="65"/>
      <c r="I469" s="66"/>
      <c r="J469" s="65"/>
      <c r="K469" s="97"/>
      <c r="L469" s="104"/>
    </row>
    <row r="470" spans="1:12" s="76" customFormat="1" ht="19.5" customHeight="1" x14ac:dyDescent="0.25">
      <c r="A470" s="59"/>
      <c r="B470" s="65"/>
      <c r="C470" s="65"/>
      <c r="D470" s="65"/>
      <c r="E470" s="66"/>
      <c r="F470" s="65"/>
      <c r="G470" s="65"/>
      <c r="H470" s="65"/>
      <c r="I470" s="66"/>
      <c r="J470" s="65"/>
      <c r="K470" s="97"/>
      <c r="L470" s="106"/>
    </row>
    <row r="471" spans="1:12" s="76" customFormat="1" ht="19.5" customHeight="1" x14ac:dyDescent="0.25">
      <c r="A471" s="59"/>
      <c r="B471" s="65"/>
      <c r="C471" s="65"/>
      <c r="D471" s="65"/>
      <c r="E471" s="66"/>
      <c r="F471" s="65"/>
      <c r="G471" s="65"/>
      <c r="H471" s="65"/>
      <c r="I471" s="66"/>
      <c r="J471" s="65"/>
      <c r="K471" s="97"/>
      <c r="L471" s="104"/>
    </row>
    <row r="472" spans="1:12" s="76" customFormat="1" ht="19.5" customHeight="1" x14ac:dyDescent="0.25">
      <c r="A472" s="59"/>
      <c r="B472" s="65"/>
      <c r="C472" s="65"/>
      <c r="D472" s="65"/>
      <c r="E472" s="66"/>
      <c r="F472" s="65"/>
      <c r="G472" s="65"/>
      <c r="H472" s="65"/>
      <c r="I472" s="66"/>
      <c r="J472" s="65"/>
      <c r="K472" s="97"/>
      <c r="L472" s="105"/>
    </row>
    <row r="473" spans="1:12" s="76" customFormat="1" ht="19.5" customHeight="1" x14ac:dyDescent="0.25">
      <c r="A473" s="59"/>
      <c r="B473" s="65"/>
      <c r="C473" s="65"/>
      <c r="D473" s="65"/>
      <c r="E473" s="66"/>
      <c r="F473" s="65"/>
      <c r="G473" s="65"/>
      <c r="H473" s="65"/>
      <c r="I473" s="66"/>
      <c r="J473" s="65"/>
      <c r="K473" s="97"/>
      <c r="L473" s="104"/>
    </row>
    <row r="474" spans="1:12" s="76" customFormat="1" ht="19.5" customHeight="1" x14ac:dyDescent="0.25">
      <c r="A474" s="59"/>
      <c r="B474" s="65"/>
      <c r="C474" s="65"/>
      <c r="D474" s="65"/>
      <c r="E474" s="66"/>
      <c r="F474" s="65"/>
      <c r="G474" s="65"/>
      <c r="H474" s="65"/>
      <c r="I474" s="66"/>
      <c r="J474" s="65"/>
      <c r="K474" s="97"/>
      <c r="L474" s="106"/>
    </row>
    <row r="475" spans="1:12" s="76" customFormat="1" ht="19.5" customHeight="1" x14ac:dyDescent="0.25">
      <c r="A475" s="59"/>
      <c r="B475" s="65"/>
      <c r="C475" s="65"/>
      <c r="D475" s="65"/>
      <c r="E475" s="66"/>
      <c r="F475" s="65"/>
      <c r="G475" s="65"/>
      <c r="H475" s="65"/>
      <c r="I475" s="66"/>
      <c r="J475" s="65"/>
      <c r="K475" s="97"/>
      <c r="L475" s="104"/>
    </row>
    <row r="476" spans="1:12" s="76" customFormat="1" ht="19.5" customHeight="1" x14ac:dyDescent="0.25">
      <c r="A476" s="59"/>
      <c r="B476" s="65"/>
      <c r="C476" s="65"/>
      <c r="D476" s="65"/>
      <c r="E476" s="66"/>
      <c r="F476" s="65"/>
      <c r="G476" s="65"/>
      <c r="H476" s="65"/>
      <c r="I476" s="66"/>
      <c r="J476" s="65"/>
      <c r="K476" s="97"/>
      <c r="L476" s="106"/>
    </row>
    <row r="477" spans="1:12" s="76" customFormat="1" ht="19.5" customHeight="1" x14ac:dyDescent="0.25">
      <c r="A477" s="59"/>
      <c r="B477" s="65"/>
      <c r="C477" s="65"/>
      <c r="D477" s="65"/>
      <c r="E477" s="66"/>
      <c r="F477" s="65"/>
      <c r="G477" s="65"/>
      <c r="H477" s="65"/>
      <c r="I477" s="66"/>
      <c r="J477" s="65"/>
      <c r="K477" s="97"/>
      <c r="L477" s="104"/>
    </row>
    <row r="478" spans="1:12" s="76" customFormat="1" ht="19.5" customHeight="1" x14ac:dyDescent="0.25">
      <c r="A478" s="59"/>
      <c r="B478" s="65"/>
      <c r="C478" s="65"/>
      <c r="D478" s="65"/>
      <c r="E478" s="66"/>
      <c r="F478" s="65"/>
      <c r="G478" s="65"/>
      <c r="H478" s="65"/>
      <c r="I478" s="66"/>
      <c r="J478" s="65"/>
      <c r="K478" s="97"/>
      <c r="L478" s="106"/>
    </row>
    <row r="479" spans="1:12" s="76" customFormat="1" ht="19.5" customHeight="1" x14ac:dyDescent="0.25">
      <c r="A479" s="59"/>
      <c r="B479" s="65"/>
      <c r="C479" s="65"/>
      <c r="D479" s="65"/>
      <c r="E479" s="66"/>
      <c r="F479" s="65"/>
      <c r="G479" s="65"/>
      <c r="H479" s="65"/>
      <c r="I479" s="66"/>
      <c r="J479" s="65"/>
      <c r="K479" s="97"/>
      <c r="L479" s="104"/>
    </row>
    <row r="480" spans="1:12" s="76" customFormat="1" ht="19.5" customHeight="1" x14ac:dyDescent="0.25">
      <c r="A480" s="59"/>
      <c r="B480" s="65"/>
      <c r="C480" s="65"/>
      <c r="D480" s="65"/>
      <c r="E480" s="66"/>
      <c r="F480" s="65"/>
      <c r="G480" s="65"/>
      <c r="H480" s="65"/>
      <c r="I480" s="66"/>
      <c r="J480" s="65"/>
      <c r="K480" s="97"/>
      <c r="L480" s="106"/>
    </row>
    <row r="481" spans="1:12" s="76" customFormat="1" ht="19.5" customHeight="1" x14ac:dyDescent="0.25">
      <c r="A481" s="59"/>
      <c r="B481" s="65"/>
      <c r="C481" s="65"/>
      <c r="D481" s="65"/>
      <c r="E481" s="66"/>
      <c r="F481" s="65"/>
      <c r="G481" s="65"/>
      <c r="H481" s="65"/>
      <c r="I481" s="66"/>
      <c r="J481" s="65"/>
      <c r="K481" s="97"/>
      <c r="L481" s="104"/>
    </row>
    <row r="482" spans="1:12" s="76" customFormat="1" ht="19.5" customHeight="1" x14ac:dyDescent="0.25">
      <c r="A482" s="59"/>
      <c r="B482" s="65"/>
      <c r="C482" s="65"/>
      <c r="D482" s="65"/>
      <c r="E482" s="66"/>
      <c r="F482" s="65"/>
      <c r="G482" s="65"/>
      <c r="H482" s="65"/>
      <c r="I482" s="66"/>
      <c r="J482" s="65"/>
      <c r="K482" s="97"/>
      <c r="L482" s="106"/>
    </row>
    <row r="483" spans="1:12" s="76" customFormat="1" ht="19.5" customHeight="1" x14ac:dyDescent="0.25">
      <c r="A483" s="59"/>
      <c r="B483" s="65"/>
      <c r="C483" s="65"/>
      <c r="D483" s="65"/>
      <c r="E483" s="66"/>
      <c r="F483" s="65"/>
      <c r="G483" s="65"/>
      <c r="H483" s="65"/>
      <c r="I483" s="66"/>
      <c r="J483" s="65"/>
      <c r="K483" s="97"/>
      <c r="L483" s="104"/>
    </row>
    <row r="484" spans="1:12" s="76" customFormat="1" ht="19.5" customHeight="1" x14ac:dyDescent="0.25">
      <c r="A484" s="59"/>
      <c r="B484" s="65"/>
      <c r="C484" s="65"/>
      <c r="D484" s="65"/>
      <c r="E484" s="66"/>
      <c r="F484" s="65"/>
      <c r="G484" s="65"/>
      <c r="H484" s="65"/>
      <c r="I484" s="66"/>
      <c r="J484" s="65"/>
      <c r="K484" s="97"/>
      <c r="L484" s="106"/>
    </row>
    <row r="485" spans="1:12" s="76" customFormat="1" ht="19.5" customHeight="1" x14ac:dyDescent="0.25">
      <c r="A485" s="59"/>
      <c r="B485" s="65"/>
      <c r="C485" s="65"/>
      <c r="D485" s="65"/>
      <c r="E485" s="66"/>
      <c r="F485" s="65"/>
      <c r="G485" s="65"/>
      <c r="H485" s="65"/>
      <c r="I485" s="66"/>
      <c r="J485" s="65"/>
      <c r="K485" s="97"/>
      <c r="L485" s="104"/>
    </row>
    <row r="486" spans="1:12" s="76" customFormat="1" ht="19.5" customHeight="1" x14ac:dyDescent="0.25">
      <c r="A486" s="59"/>
      <c r="B486" s="65"/>
      <c r="C486" s="65"/>
      <c r="D486" s="65"/>
      <c r="E486" s="66"/>
      <c r="F486" s="65"/>
      <c r="G486" s="65"/>
      <c r="H486" s="65"/>
      <c r="I486" s="66"/>
      <c r="J486" s="65"/>
      <c r="K486" s="97"/>
      <c r="L486" s="106"/>
    </row>
    <row r="487" spans="1:12" s="76" customFormat="1" ht="19.5" customHeight="1" x14ac:dyDescent="0.25">
      <c r="A487" s="59"/>
      <c r="B487" s="65"/>
      <c r="C487" s="65"/>
      <c r="D487" s="65"/>
      <c r="E487" s="66"/>
      <c r="F487" s="65"/>
      <c r="G487" s="65"/>
      <c r="H487" s="65"/>
      <c r="I487" s="66"/>
      <c r="J487" s="65"/>
      <c r="K487" s="97"/>
      <c r="L487" s="104"/>
    </row>
    <row r="488" spans="1:12" s="76" customFormat="1" ht="19.5" customHeight="1" x14ac:dyDescent="0.25">
      <c r="A488" s="59"/>
      <c r="B488" s="65"/>
      <c r="C488" s="65"/>
      <c r="D488" s="65"/>
      <c r="E488" s="66"/>
      <c r="F488" s="65"/>
      <c r="G488" s="65"/>
      <c r="H488" s="65"/>
      <c r="I488" s="66"/>
      <c r="J488" s="65"/>
      <c r="K488" s="97"/>
      <c r="L488" s="105"/>
    </row>
    <row r="489" spans="1:12" s="76" customFormat="1" ht="19.5" customHeight="1" x14ac:dyDescent="0.25">
      <c r="A489" s="59"/>
      <c r="B489" s="65"/>
      <c r="C489" s="65"/>
      <c r="D489" s="65"/>
      <c r="E489" s="66"/>
      <c r="F489" s="65"/>
      <c r="G489" s="65"/>
      <c r="H489" s="65"/>
      <c r="I489" s="66"/>
      <c r="J489" s="65"/>
      <c r="K489" s="97"/>
      <c r="L489" s="104"/>
    </row>
    <row r="490" spans="1:12" s="76" customFormat="1" ht="19.5" customHeight="1" x14ac:dyDescent="0.25">
      <c r="A490" s="59"/>
      <c r="B490" s="65"/>
      <c r="C490" s="65"/>
      <c r="D490" s="65"/>
      <c r="E490" s="66"/>
      <c r="F490" s="65"/>
      <c r="G490" s="65"/>
      <c r="H490" s="65"/>
      <c r="I490" s="66"/>
      <c r="J490" s="65"/>
      <c r="K490" s="97"/>
      <c r="L490" s="106"/>
    </row>
    <row r="491" spans="1:12" s="76" customFormat="1" ht="19.5" customHeight="1" x14ac:dyDescent="0.25">
      <c r="A491" s="59"/>
      <c r="B491" s="65"/>
      <c r="C491" s="65"/>
      <c r="D491" s="65"/>
      <c r="E491" s="66"/>
      <c r="F491" s="65"/>
      <c r="G491" s="65"/>
      <c r="H491" s="65"/>
      <c r="I491" s="66"/>
      <c r="J491" s="65"/>
      <c r="K491" s="97"/>
      <c r="L491" s="104"/>
    </row>
    <row r="492" spans="1:12" s="76" customFormat="1" ht="19.5" customHeight="1" x14ac:dyDescent="0.25">
      <c r="A492" s="59"/>
      <c r="B492" s="65"/>
      <c r="C492" s="65"/>
      <c r="D492" s="65"/>
      <c r="E492" s="66"/>
      <c r="F492" s="65"/>
      <c r="G492" s="65"/>
      <c r="H492" s="65"/>
      <c r="I492" s="66"/>
      <c r="J492" s="65"/>
      <c r="K492" s="97"/>
      <c r="L492" s="106"/>
    </row>
    <row r="493" spans="1:12" s="76" customFormat="1" ht="19.5" customHeight="1" x14ac:dyDescent="0.25">
      <c r="A493" s="59"/>
      <c r="B493" s="65"/>
      <c r="C493" s="65"/>
      <c r="D493" s="65"/>
      <c r="E493" s="66"/>
      <c r="F493" s="65"/>
      <c r="G493" s="65"/>
      <c r="H493" s="65"/>
      <c r="I493" s="66"/>
      <c r="J493" s="65"/>
      <c r="K493" s="97"/>
      <c r="L493" s="104"/>
    </row>
    <row r="494" spans="1:12" s="76" customFormat="1" ht="19.5" customHeight="1" x14ac:dyDescent="0.25">
      <c r="A494" s="59"/>
      <c r="B494" s="65"/>
      <c r="C494" s="65"/>
      <c r="D494" s="65"/>
      <c r="E494" s="66"/>
      <c r="F494" s="65"/>
      <c r="G494" s="65"/>
      <c r="H494" s="65"/>
      <c r="I494" s="66"/>
      <c r="J494" s="65"/>
      <c r="K494" s="97"/>
      <c r="L494" s="106"/>
    </row>
    <row r="495" spans="1:12" s="76" customFormat="1" ht="19.5" customHeight="1" x14ac:dyDescent="0.25">
      <c r="A495" s="59"/>
      <c r="B495" s="65"/>
      <c r="C495" s="65"/>
      <c r="D495" s="65"/>
      <c r="E495" s="66"/>
      <c r="F495" s="65"/>
      <c r="G495" s="65"/>
      <c r="H495" s="65"/>
      <c r="I495" s="66"/>
      <c r="J495" s="65"/>
      <c r="K495" s="97"/>
      <c r="L495" s="104"/>
    </row>
    <row r="496" spans="1:12" s="76" customFormat="1" ht="19.5" customHeight="1" x14ac:dyDescent="0.25">
      <c r="A496" s="59"/>
      <c r="B496" s="65"/>
      <c r="C496" s="65"/>
      <c r="D496" s="65"/>
      <c r="E496" s="66"/>
      <c r="F496" s="65"/>
      <c r="G496" s="65"/>
      <c r="H496" s="65"/>
      <c r="I496" s="66"/>
      <c r="J496" s="65"/>
      <c r="K496" s="97"/>
      <c r="L496" s="106"/>
    </row>
    <row r="497" spans="1:12" s="76" customFormat="1" ht="19.5" customHeight="1" x14ac:dyDescent="0.25">
      <c r="A497" s="59"/>
      <c r="B497" s="65"/>
      <c r="C497" s="65"/>
      <c r="D497" s="65"/>
      <c r="E497" s="66"/>
      <c r="F497" s="65"/>
      <c r="G497" s="65"/>
      <c r="H497" s="65"/>
      <c r="I497" s="66"/>
      <c r="J497" s="65"/>
      <c r="K497" s="97"/>
      <c r="L497" s="104"/>
    </row>
    <row r="498" spans="1:12" s="76" customFormat="1" ht="19.5" customHeight="1" x14ac:dyDescent="0.25">
      <c r="A498" s="59"/>
      <c r="B498" s="65"/>
      <c r="C498" s="65"/>
      <c r="D498" s="65"/>
      <c r="E498" s="66"/>
      <c r="F498" s="65"/>
      <c r="G498" s="65"/>
      <c r="H498" s="65"/>
      <c r="I498" s="66"/>
      <c r="J498" s="65"/>
      <c r="K498" s="97"/>
      <c r="L498" s="106"/>
    </row>
    <row r="499" spans="1:12" s="76" customFormat="1" ht="19.5" customHeight="1" x14ac:dyDescent="0.25">
      <c r="A499" s="59"/>
      <c r="B499" s="65"/>
      <c r="C499" s="65"/>
      <c r="D499" s="65"/>
      <c r="E499" s="66"/>
      <c r="F499" s="65"/>
      <c r="G499" s="65"/>
      <c r="H499" s="65"/>
      <c r="I499" s="66"/>
      <c r="J499" s="65"/>
      <c r="K499" s="97"/>
      <c r="L499" s="104"/>
    </row>
    <row r="500" spans="1:12" s="76" customFormat="1" ht="19.5" customHeight="1" x14ac:dyDescent="0.25">
      <c r="A500" s="59"/>
      <c r="B500" s="65"/>
      <c r="C500" s="65"/>
      <c r="D500" s="65"/>
      <c r="E500" s="66"/>
      <c r="F500" s="65"/>
      <c r="G500" s="65"/>
      <c r="H500" s="65"/>
      <c r="I500" s="66"/>
      <c r="J500" s="65"/>
      <c r="K500" s="97"/>
      <c r="L500" s="106"/>
    </row>
    <row r="501" spans="1:12" s="76" customFormat="1" ht="19.5" customHeight="1" x14ac:dyDescent="0.25">
      <c r="A501" s="59"/>
      <c r="B501" s="65"/>
      <c r="C501" s="65"/>
      <c r="D501" s="65"/>
      <c r="E501" s="66"/>
      <c r="F501" s="65"/>
      <c r="G501" s="65"/>
      <c r="H501" s="65"/>
      <c r="I501" s="66"/>
      <c r="J501" s="65"/>
      <c r="K501" s="97"/>
      <c r="L501" s="104"/>
    </row>
    <row r="502" spans="1:12" s="76" customFormat="1" ht="19.5" customHeight="1" x14ac:dyDescent="0.25">
      <c r="A502" s="59"/>
      <c r="B502" s="65"/>
      <c r="C502" s="65"/>
      <c r="D502" s="65"/>
      <c r="E502" s="66"/>
      <c r="F502" s="65"/>
      <c r="G502" s="65"/>
      <c r="H502" s="65"/>
      <c r="I502" s="66"/>
      <c r="J502" s="65"/>
      <c r="K502" s="97"/>
      <c r="L502" s="106"/>
    </row>
    <row r="503" spans="1:12" s="76" customFormat="1" ht="19.5" customHeight="1" x14ac:dyDescent="0.25">
      <c r="A503" s="59"/>
      <c r="B503" s="65"/>
      <c r="C503" s="65"/>
      <c r="D503" s="65"/>
      <c r="E503" s="66"/>
      <c r="F503" s="65"/>
      <c r="G503" s="65"/>
      <c r="H503" s="65"/>
      <c r="I503" s="66"/>
      <c r="J503" s="65"/>
      <c r="K503" s="97"/>
      <c r="L503" s="104"/>
    </row>
    <row r="504" spans="1:12" s="76" customFormat="1" ht="19.5" customHeight="1" x14ac:dyDescent="0.25">
      <c r="A504" s="59"/>
      <c r="B504" s="65"/>
      <c r="C504" s="65"/>
      <c r="D504" s="65"/>
      <c r="E504" s="66"/>
      <c r="F504" s="65"/>
      <c r="G504" s="65"/>
      <c r="H504" s="65"/>
      <c r="I504" s="66"/>
      <c r="J504" s="65"/>
      <c r="K504" s="97"/>
      <c r="L504" s="106"/>
    </row>
    <row r="505" spans="1:12" s="76" customFormat="1" ht="19.5" customHeight="1" x14ac:dyDescent="0.25">
      <c r="A505" s="59"/>
      <c r="B505" s="65"/>
      <c r="C505" s="65"/>
      <c r="D505" s="65"/>
      <c r="E505" s="66"/>
      <c r="F505" s="65"/>
      <c r="G505" s="65"/>
      <c r="H505" s="65"/>
      <c r="I505" s="66"/>
      <c r="J505" s="65"/>
      <c r="K505" s="97"/>
      <c r="L505" s="104"/>
    </row>
    <row r="506" spans="1:12" s="76" customFormat="1" ht="19.5" customHeight="1" x14ac:dyDescent="0.25">
      <c r="A506" s="59"/>
      <c r="B506" s="65"/>
      <c r="C506" s="65"/>
      <c r="D506" s="65"/>
      <c r="E506" s="66"/>
      <c r="F506" s="65"/>
      <c r="G506" s="65"/>
      <c r="H506" s="65"/>
      <c r="I506" s="66"/>
      <c r="J506" s="65"/>
      <c r="K506" s="97"/>
      <c r="L506" s="105"/>
    </row>
    <row r="507" spans="1:12" s="76" customFormat="1" ht="19.5" customHeight="1" x14ac:dyDescent="0.25">
      <c r="A507" s="59"/>
      <c r="B507" s="65"/>
      <c r="C507" s="65"/>
      <c r="D507" s="65"/>
      <c r="E507" s="66"/>
      <c r="F507" s="65"/>
      <c r="G507" s="65"/>
      <c r="H507" s="65"/>
      <c r="I507" s="66"/>
      <c r="J507" s="65"/>
      <c r="K507" s="97"/>
      <c r="L507" s="104"/>
    </row>
    <row r="508" spans="1:12" s="76" customFormat="1" ht="19.5" customHeight="1" x14ac:dyDescent="0.25">
      <c r="A508" s="59"/>
      <c r="B508" s="65"/>
      <c r="C508" s="65"/>
      <c r="D508" s="65"/>
      <c r="E508" s="66"/>
      <c r="F508" s="65"/>
      <c r="G508" s="65"/>
      <c r="H508" s="65"/>
      <c r="I508" s="66"/>
      <c r="J508" s="65"/>
      <c r="K508" s="97"/>
      <c r="L508" s="106"/>
    </row>
    <row r="509" spans="1:12" s="76" customFormat="1" ht="19.5" customHeight="1" x14ac:dyDescent="0.25">
      <c r="A509" s="59"/>
      <c r="B509" s="65"/>
      <c r="C509" s="65"/>
      <c r="D509" s="65"/>
      <c r="E509" s="66"/>
      <c r="F509" s="65"/>
      <c r="G509" s="65"/>
      <c r="H509" s="65"/>
      <c r="I509" s="66"/>
      <c r="J509" s="65"/>
      <c r="K509" s="97"/>
      <c r="L509" s="104"/>
    </row>
    <row r="510" spans="1:12" s="76" customFormat="1" ht="19.5" customHeight="1" x14ac:dyDescent="0.25">
      <c r="A510" s="59"/>
      <c r="B510" s="65"/>
      <c r="C510" s="65"/>
      <c r="D510" s="65"/>
      <c r="E510" s="66"/>
      <c r="F510" s="65"/>
      <c r="G510" s="65"/>
      <c r="H510" s="65"/>
      <c r="I510" s="66"/>
      <c r="J510" s="65"/>
      <c r="K510" s="97"/>
      <c r="L510" s="106"/>
    </row>
    <row r="511" spans="1:12" s="76" customFormat="1" ht="19.5" customHeight="1" x14ac:dyDescent="0.25">
      <c r="A511" s="78"/>
      <c r="B511" s="79"/>
      <c r="C511" s="79"/>
      <c r="D511" s="79"/>
      <c r="E511" s="67"/>
      <c r="F511" s="79"/>
      <c r="G511" s="79"/>
      <c r="H511" s="79"/>
      <c r="I511" s="67"/>
      <c r="J511" s="79"/>
      <c r="K511" s="98"/>
      <c r="L511" s="104"/>
    </row>
    <row r="512" spans="1:12" ht="15" x14ac:dyDescent="0.25">
      <c r="A512" s="248"/>
      <c r="B512" s="248"/>
      <c r="C512" s="248"/>
      <c r="D512" s="248"/>
      <c r="E512" s="248"/>
      <c r="F512" s="248"/>
      <c r="G512" s="248"/>
      <c r="H512" s="248"/>
      <c r="I512" s="248"/>
      <c r="L512" s="224"/>
    </row>
    <row r="513" spans="1:12" ht="15" x14ac:dyDescent="0.25">
      <c r="A513" s="248"/>
      <c r="B513" s="248"/>
      <c r="C513" s="248"/>
      <c r="D513" s="248"/>
      <c r="E513" s="248"/>
      <c r="F513" s="248"/>
      <c r="G513" s="248"/>
      <c r="H513" s="248"/>
      <c r="I513" s="248"/>
      <c r="L513" s="224"/>
    </row>
    <row r="514" spans="1:12" ht="15" x14ac:dyDescent="0.25">
      <c r="A514" s="248"/>
      <c r="B514" s="248"/>
      <c r="C514" s="248"/>
      <c r="D514" s="248"/>
      <c r="E514" s="248"/>
      <c r="F514" s="248"/>
      <c r="G514" s="248"/>
      <c r="H514" s="248"/>
      <c r="I514" s="248"/>
      <c r="L514" s="224"/>
    </row>
    <row r="515" spans="1:12" ht="15" x14ac:dyDescent="0.25">
      <c r="A515" s="248"/>
      <c r="B515" s="248"/>
      <c r="C515" s="248"/>
      <c r="D515" s="248"/>
      <c r="E515" s="248"/>
      <c r="F515" s="248"/>
      <c r="G515" s="248"/>
      <c r="H515" s="248"/>
      <c r="I515" s="248"/>
      <c r="L515" s="224"/>
    </row>
    <row r="516" spans="1:12" ht="15" x14ac:dyDescent="0.25">
      <c r="A516" s="248"/>
      <c r="B516" s="248"/>
      <c r="C516" s="248"/>
      <c r="D516" s="248"/>
      <c r="E516" s="248"/>
      <c r="F516" s="248"/>
      <c r="G516" s="248"/>
      <c r="H516" s="248"/>
      <c r="I516" s="248"/>
      <c r="L516" s="224"/>
    </row>
    <row r="517" spans="1:12" ht="15" x14ac:dyDescent="0.25">
      <c r="A517" s="248"/>
      <c r="B517" s="248"/>
      <c r="C517" s="248"/>
      <c r="D517" s="248"/>
      <c r="E517" s="248"/>
      <c r="F517" s="248"/>
      <c r="G517" s="248"/>
      <c r="H517" s="248"/>
      <c r="I517" s="248"/>
      <c r="L517" s="224"/>
    </row>
    <row r="518" spans="1:12" ht="15" x14ac:dyDescent="0.25">
      <c r="A518" s="248"/>
      <c r="B518" s="248"/>
      <c r="C518" s="248"/>
      <c r="D518" s="248"/>
      <c r="E518" s="248"/>
      <c r="F518" s="248"/>
      <c r="G518" s="248"/>
      <c r="H518" s="248"/>
      <c r="I518" s="248"/>
      <c r="L518" s="224"/>
    </row>
    <row r="519" spans="1:12" ht="15" x14ac:dyDescent="0.25">
      <c r="A519" s="248"/>
      <c r="B519" s="248"/>
      <c r="C519" s="248"/>
      <c r="D519" s="248"/>
      <c r="E519" s="248"/>
      <c r="F519" s="248"/>
      <c r="G519" s="248"/>
      <c r="H519" s="248"/>
      <c r="I519" s="248"/>
      <c r="L519" s="224"/>
    </row>
    <row r="520" spans="1:12" ht="15" x14ac:dyDescent="0.25">
      <c r="A520" s="248"/>
      <c r="B520" s="248"/>
      <c r="C520" s="248"/>
      <c r="D520" s="248"/>
      <c r="E520" s="248"/>
      <c r="F520" s="248"/>
      <c r="G520" s="248"/>
      <c r="H520" s="248"/>
      <c r="I520" s="248"/>
      <c r="L520" s="224"/>
    </row>
    <row r="521" spans="1:12" ht="15" x14ac:dyDescent="0.25">
      <c r="A521" s="248"/>
      <c r="B521" s="248"/>
      <c r="C521" s="248"/>
      <c r="D521" s="248"/>
      <c r="E521" s="248"/>
      <c r="F521" s="248"/>
      <c r="G521" s="248"/>
      <c r="H521" s="248"/>
      <c r="I521" s="248"/>
      <c r="L521" s="224"/>
    </row>
    <row r="522" spans="1:12" x14ac:dyDescent="0.25">
      <c r="A522" s="248"/>
      <c r="B522" s="248"/>
      <c r="C522" s="248"/>
      <c r="D522" s="248"/>
      <c r="E522" s="248"/>
      <c r="F522" s="248"/>
      <c r="G522" s="248"/>
      <c r="H522" s="248"/>
      <c r="I522" s="248"/>
    </row>
    <row r="523" spans="1:12" x14ac:dyDescent="0.25">
      <c r="A523" s="248"/>
      <c r="B523" s="248"/>
      <c r="C523" s="248"/>
      <c r="D523" s="248"/>
      <c r="E523" s="248"/>
      <c r="F523" s="248"/>
      <c r="G523" s="248"/>
      <c r="H523" s="248"/>
      <c r="I523" s="248"/>
    </row>
    <row r="524" spans="1:12" x14ac:dyDescent="0.25">
      <c r="A524" s="248"/>
      <c r="B524" s="248"/>
      <c r="C524" s="248"/>
      <c r="D524" s="248"/>
      <c r="E524" s="248"/>
      <c r="F524" s="248"/>
      <c r="G524" s="248"/>
      <c r="H524" s="248"/>
      <c r="I524" s="248"/>
    </row>
    <row r="525" spans="1:12" x14ac:dyDescent="0.25">
      <c r="A525" s="248"/>
      <c r="B525" s="248"/>
      <c r="C525" s="248"/>
      <c r="D525" s="248"/>
      <c r="E525" s="248"/>
      <c r="F525" s="248"/>
      <c r="G525" s="248"/>
      <c r="H525" s="248"/>
      <c r="I525" s="248"/>
    </row>
    <row r="526" spans="1:12" x14ac:dyDescent="0.25">
      <c r="A526" s="248"/>
      <c r="B526" s="248"/>
      <c r="C526" s="248"/>
      <c r="D526" s="248"/>
      <c r="E526" s="248"/>
      <c r="F526" s="248"/>
      <c r="G526" s="248"/>
      <c r="H526" s="248"/>
      <c r="I526" s="248"/>
    </row>
    <row r="527" spans="1:12" x14ac:dyDescent="0.25">
      <c r="A527" s="248"/>
      <c r="B527" s="248"/>
      <c r="C527" s="248"/>
      <c r="D527" s="248"/>
      <c r="E527" s="248"/>
      <c r="F527" s="248"/>
      <c r="G527" s="248"/>
      <c r="H527" s="248"/>
      <c r="I527" s="248"/>
    </row>
    <row r="528" spans="1:12" x14ac:dyDescent="0.25">
      <c r="A528" s="248"/>
      <c r="B528" s="248"/>
      <c r="C528" s="248"/>
      <c r="D528" s="248"/>
      <c r="E528" s="248"/>
      <c r="F528" s="248"/>
      <c r="G528" s="248"/>
      <c r="H528" s="248"/>
      <c r="I528" s="248"/>
    </row>
    <row r="529" spans="1:9" x14ac:dyDescent="0.25">
      <c r="A529" s="248"/>
      <c r="B529" s="248"/>
      <c r="C529" s="248"/>
      <c r="D529" s="248"/>
      <c r="E529" s="248"/>
      <c r="F529" s="248"/>
      <c r="G529" s="248"/>
      <c r="H529" s="248"/>
      <c r="I529" s="248"/>
    </row>
    <row r="530" spans="1:9" x14ac:dyDescent="0.25">
      <c r="A530" s="248"/>
      <c r="B530" s="248"/>
      <c r="C530" s="248"/>
      <c r="D530" s="248"/>
      <c r="E530" s="248"/>
      <c r="F530" s="248"/>
      <c r="G530" s="248"/>
      <c r="H530" s="248"/>
      <c r="I530" s="248"/>
    </row>
    <row r="531" spans="1:9" x14ac:dyDescent="0.25">
      <c r="A531" s="248"/>
      <c r="B531" s="248"/>
      <c r="C531" s="248"/>
      <c r="D531" s="248"/>
      <c r="E531" s="248"/>
      <c r="F531" s="248"/>
      <c r="G531" s="248"/>
      <c r="H531" s="248"/>
      <c r="I531" s="248"/>
    </row>
    <row r="532" spans="1:9" x14ac:dyDescent="0.25">
      <c r="A532" s="248"/>
      <c r="B532" s="248"/>
      <c r="C532" s="248"/>
      <c r="D532" s="248"/>
      <c r="E532" s="248"/>
      <c r="F532" s="248"/>
      <c r="G532" s="248"/>
      <c r="H532" s="248"/>
      <c r="I532" s="248"/>
    </row>
    <row r="533" spans="1:9" x14ac:dyDescent="0.25">
      <c r="A533" s="248"/>
      <c r="B533" s="248"/>
      <c r="C533" s="248"/>
      <c r="D533" s="248"/>
      <c r="E533" s="248"/>
      <c r="F533" s="248"/>
      <c r="G533" s="248"/>
      <c r="H533" s="248"/>
      <c r="I533" s="248"/>
    </row>
    <row r="534" spans="1:9" x14ac:dyDescent="0.25">
      <c r="A534" s="248"/>
      <c r="B534" s="248"/>
      <c r="C534" s="248"/>
      <c r="D534" s="248"/>
      <c r="E534" s="248"/>
      <c r="F534" s="248"/>
      <c r="G534" s="248"/>
      <c r="H534" s="248"/>
      <c r="I534" s="248"/>
    </row>
    <row r="535" spans="1:9" x14ac:dyDescent="0.25">
      <c r="A535" s="248"/>
      <c r="B535" s="248"/>
      <c r="C535" s="248"/>
      <c r="D535" s="248"/>
      <c r="E535" s="248"/>
      <c r="F535" s="248"/>
      <c r="G535" s="248"/>
      <c r="H535" s="248"/>
      <c r="I535" s="248"/>
    </row>
    <row r="536" spans="1:9" x14ac:dyDescent="0.25">
      <c r="A536" s="248"/>
      <c r="B536" s="248"/>
      <c r="C536" s="248"/>
      <c r="D536" s="248"/>
      <c r="E536" s="248"/>
      <c r="F536" s="248"/>
      <c r="G536" s="248"/>
      <c r="H536" s="248"/>
      <c r="I536" s="248"/>
    </row>
    <row r="537" spans="1:9" x14ac:dyDescent="0.25">
      <c r="A537" s="248"/>
      <c r="B537" s="248"/>
      <c r="C537" s="248"/>
      <c r="D537" s="248"/>
      <c r="E537" s="248"/>
      <c r="F537" s="248"/>
      <c r="G537" s="248"/>
      <c r="H537" s="248"/>
      <c r="I537" s="248"/>
    </row>
    <row r="538" spans="1:9" x14ac:dyDescent="0.25">
      <c r="A538" s="248"/>
      <c r="B538" s="248"/>
      <c r="C538" s="248"/>
      <c r="D538" s="248"/>
      <c r="E538" s="248"/>
      <c r="F538" s="248"/>
      <c r="G538" s="248"/>
      <c r="H538" s="248"/>
      <c r="I538" s="248"/>
    </row>
    <row r="539" spans="1:9" x14ac:dyDescent="0.25">
      <c r="A539" s="248"/>
      <c r="B539" s="248"/>
      <c r="C539" s="248"/>
      <c r="D539" s="248"/>
      <c r="E539" s="248"/>
      <c r="F539" s="248"/>
      <c r="G539" s="248"/>
      <c r="H539" s="248"/>
      <c r="I539" s="248"/>
    </row>
    <row r="540" spans="1:9" x14ac:dyDescent="0.25">
      <c r="A540" s="248"/>
      <c r="B540" s="248"/>
      <c r="C540" s="248"/>
      <c r="D540" s="248"/>
      <c r="E540" s="248"/>
      <c r="F540" s="248"/>
      <c r="G540" s="248"/>
      <c r="H540" s="248"/>
      <c r="I540" s="248"/>
    </row>
    <row r="541" spans="1:9" x14ac:dyDescent="0.25">
      <c r="A541" s="248"/>
      <c r="B541" s="248"/>
      <c r="C541" s="248"/>
      <c r="D541" s="248"/>
      <c r="E541" s="248"/>
      <c r="F541" s="248"/>
      <c r="G541" s="248"/>
      <c r="H541" s="248"/>
      <c r="I541" s="248"/>
    </row>
    <row r="542" spans="1:9" x14ac:dyDescent="0.25">
      <c r="A542" s="248"/>
      <c r="B542" s="248"/>
      <c r="C542" s="248"/>
      <c r="D542" s="248"/>
      <c r="E542" s="248"/>
      <c r="F542" s="248"/>
      <c r="G542" s="248"/>
      <c r="H542" s="248"/>
      <c r="I542" s="248"/>
    </row>
    <row r="543" spans="1:9" x14ac:dyDescent="0.25">
      <c r="A543" s="248"/>
      <c r="B543" s="248"/>
      <c r="C543" s="248"/>
      <c r="D543" s="248"/>
      <c r="E543" s="248"/>
      <c r="F543" s="248"/>
      <c r="G543" s="248"/>
      <c r="H543" s="248"/>
      <c r="I543" s="248"/>
    </row>
    <row r="544" spans="1:9" x14ac:dyDescent="0.25">
      <c r="A544" s="248"/>
      <c r="B544" s="248"/>
      <c r="C544" s="248"/>
      <c r="D544" s="248"/>
      <c r="E544" s="248"/>
      <c r="F544" s="248"/>
      <c r="G544" s="248"/>
      <c r="H544" s="248"/>
      <c r="I544" s="248"/>
    </row>
    <row r="545" spans="1:9" x14ac:dyDescent="0.25">
      <c r="A545" s="248"/>
      <c r="B545" s="248"/>
      <c r="C545" s="248"/>
      <c r="D545" s="248"/>
      <c r="E545" s="248"/>
      <c r="F545" s="248"/>
      <c r="G545" s="248"/>
      <c r="H545" s="248"/>
      <c r="I545" s="248"/>
    </row>
    <row r="546" spans="1:9" x14ac:dyDescent="0.25">
      <c r="A546" s="248"/>
      <c r="B546" s="248"/>
      <c r="C546" s="248"/>
      <c r="D546" s="248"/>
      <c r="E546" s="248"/>
      <c r="F546" s="248"/>
      <c r="G546" s="248"/>
      <c r="H546" s="248"/>
      <c r="I546" s="248"/>
    </row>
    <row r="547" spans="1:9" x14ac:dyDescent="0.25">
      <c r="A547" s="248"/>
      <c r="B547" s="248"/>
      <c r="C547" s="248"/>
      <c r="D547" s="248"/>
      <c r="E547" s="248"/>
      <c r="F547" s="248"/>
      <c r="G547" s="248"/>
      <c r="H547" s="248"/>
      <c r="I547" s="248"/>
    </row>
    <row r="548" spans="1:9" x14ac:dyDescent="0.25">
      <c r="A548" s="248"/>
      <c r="B548" s="248"/>
      <c r="C548" s="248"/>
      <c r="D548" s="248"/>
      <c r="E548" s="248"/>
      <c r="F548" s="248"/>
      <c r="G548" s="248"/>
      <c r="H548" s="248"/>
      <c r="I548" s="248"/>
    </row>
    <row r="549" spans="1:9" x14ac:dyDescent="0.25">
      <c r="A549" s="248"/>
      <c r="B549" s="248"/>
      <c r="C549" s="248"/>
      <c r="D549" s="248"/>
      <c r="E549" s="248"/>
      <c r="F549" s="248"/>
      <c r="G549" s="248"/>
      <c r="H549" s="248"/>
      <c r="I549" s="248"/>
    </row>
    <row r="550" spans="1:9" x14ac:dyDescent="0.25">
      <c r="A550" s="248"/>
      <c r="B550" s="248"/>
      <c r="C550" s="248"/>
      <c r="D550" s="248"/>
      <c r="E550" s="248"/>
      <c r="F550" s="248"/>
      <c r="G550" s="248"/>
      <c r="H550" s="248"/>
      <c r="I550" s="248"/>
    </row>
    <row r="551" spans="1:9" x14ac:dyDescent="0.25">
      <c r="A551" s="248"/>
      <c r="B551" s="248"/>
      <c r="C551" s="248"/>
      <c r="D551" s="248"/>
      <c r="E551" s="248"/>
      <c r="F551" s="248"/>
      <c r="G551" s="248"/>
      <c r="H551" s="248"/>
      <c r="I551" s="248"/>
    </row>
    <row r="552" spans="1:9" x14ac:dyDescent="0.25">
      <c r="A552" s="248"/>
      <c r="B552" s="248"/>
      <c r="C552" s="248"/>
      <c r="D552" s="248"/>
      <c r="E552" s="248"/>
      <c r="F552" s="248"/>
      <c r="G552" s="248"/>
      <c r="H552" s="248"/>
      <c r="I552" s="248"/>
    </row>
    <row r="553" spans="1:9" x14ac:dyDescent="0.25">
      <c r="A553" s="248"/>
      <c r="B553" s="248"/>
      <c r="C553" s="248"/>
      <c r="D553" s="248"/>
      <c r="E553" s="248"/>
      <c r="F553" s="248"/>
      <c r="G553" s="248"/>
      <c r="H553" s="248"/>
      <c r="I553" s="248"/>
    </row>
    <row r="554" spans="1:9" x14ac:dyDescent="0.25">
      <c r="A554" s="248"/>
      <c r="B554" s="248"/>
      <c r="C554" s="248"/>
      <c r="D554" s="248"/>
      <c r="E554" s="248"/>
      <c r="F554" s="248"/>
      <c r="G554" s="248"/>
      <c r="H554" s="248"/>
      <c r="I554" s="248"/>
    </row>
    <row r="555" spans="1:9" x14ac:dyDescent="0.25">
      <c r="A555" s="248"/>
      <c r="B555" s="248"/>
      <c r="C555" s="248"/>
      <c r="D555" s="248"/>
      <c r="E555" s="248"/>
      <c r="F555" s="248"/>
      <c r="G555" s="248"/>
      <c r="H555" s="248"/>
      <c r="I555" s="248"/>
    </row>
    <row r="556" spans="1:9" x14ac:dyDescent="0.25">
      <c r="A556" s="248"/>
      <c r="B556" s="248"/>
      <c r="C556" s="248"/>
      <c r="D556" s="248"/>
      <c r="E556" s="248"/>
      <c r="F556" s="248"/>
      <c r="G556" s="248"/>
      <c r="H556" s="248"/>
      <c r="I556" s="248"/>
    </row>
    <row r="557" spans="1:9" x14ac:dyDescent="0.25">
      <c r="A557" s="248"/>
      <c r="B557" s="248"/>
      <c r="C557" s="248"/>
      <c r="D557" s="248"/>
      <c r="E557" s="248"/>
      <c r="F557" s="248"/>
      <c r="G557" s="248"/>
      <c r="H557" s="248"/>
      <c r="I557" s="248"/>
    </row>
    <row r="558" spans="1:9" x14ac:dyDescent="0.25">
      <c r="A558" s="248"/>
      <c r="B558" s="248"/>
      <c r="C558" s="248"/>
      <c r="D558" s="248"/>
      <c r="E558" s="248"/>
      <c r="F558" s="248"/>
      <c r="G558" s="248"/>
      <c r="H558" s="248"/>
      <c r="I558" s="248"/>
    </row>
    <row r="559" spans="1:9" x14ac:dyDescent="0.25">
      <c r="A559" s="248"/>
      <c r="B559" s="248"/>
      <c r="C559" s="248"/>
      <c r="D559" s="248"/>
      <c r="E559" s="248"/>
      <c r="F559" s="248"/>
      <c r="G559" s="248"/>
      <c r="H559" s="248"/>
      <c r="I559" s="248"/>
    </row>
    <row r="560" spans="1:9" x14ac:dyDescent="0.25">
      <c r="A560" s="248"/>
      <c r="B560" s="248"/>
      <c r="C560" s="248"/>
      <c r="D560" s="248"/>
      <c r="E560" s="248"/>
      <c r="F560" s="248"/>
      <c r="G560" s="248"/>
      <c r="H560" s="248"/>
      <c r="I560" s="248"/>
    </row>
    <row r="561" spans="1:9" x14ac:dyDescent="0.25">
      <c r="A561" s="248"/>
      <c r="B561" s="248"/>
      <c r="C561" s="248"/>
      <c r="D561" s="248"/>
      <c r="E561" s="248"/>
      <c r="F561" s="248"/>
      <c r="G561" s="248"/>
      <c r="H561" s="248"/>
      <c r="I561" s="248"/>
    </row>
    <row r="562" spans="1:9" x14ac:dyDescent="0.25">
      <c r="A562" s="248"/>
      <c r="B562" s="248"/>
      <c r="C562" s="248"/>
      <c r="D562" s="248"/>
      <c r="E562" s="248"/>
      <c r="F562" s="248"/>
      <c r="G562" s="248"/>
      <c r="H562" s="248"/>
      <c r="I562" s="248"/>
    </row>
    <row r="563" spans="1:9" x14ac:dyDescent="0.25">
      <c r="A563" s="248"/>
      <c r="B563" s="248"/>
      <c r="C563" s="248"/>
      <c r="D563" s="248"/>
      <c r="E563" s="248"/>
      <c r="F563" s="248"/>
      <c r="G563" s="248"/>
      <c r="H563" s="248"/>
      <c r="I563" s="248"/>
    </row>
    <row r="564" spans="1:9" x14ac:dyDescent="0.25">
      <c r="A564" s="248"/>
      <c r="B564" s="248"/>
      <c r="C564" s="248"/>
      <c r="D564" s="248"/>
      <c r="E564" s="248"/>
      <c r="F564" s="248"/>
      <c r="G564" s="248"/>
      <c r="H564" s="248"/>
      <c r="I564" s="248"/>
    </row>
    <row r="565" spans="1:9" x14ac:dyDescent="0.25">
      <c r="A565" s="248"/>
      <c r="B565" s="248"/>
      <c r="C565" s="248"/>
      <c r="D565" s="248"/>
      <c r="E565" s="248"/>
      <c r="F565" s="248"/>
      <c r="G565" s="248"/>
      <c r="H565" s="248"/>
      <c r="I565" s="248"/>
    </row>
    <row r="566" spans="1:9" x14ac:dyDescent="0.25">
      <c r="A566" s="248"/>
      <c r="B566" s="248"/>
      <c r="C566" s="248"/>
      <c r="D566" s="248"/>
      <c r="E566" s="248"/>
      <c r="F566" s="248"/>
      <c r="G566" s="248"/>
      <c r="H566" s="248"/>
      <c r="I566" s="248"/>
    </row>
    <row r="567" spans="1:9" x14ac:dyDescent="0.25">
      <c r="A567" s="248"/>
      <c r="B567" s="248"/>
      <c r="C567" s="248"/>
      <c r="D567" s="248"/>
      <c r="E567" s="248"/>
      <c r="F567" s="248"/>
      <c r="G567" s="248"/>
      <c r="H567" s="248"/>
      <c r="I567" s="248"/>
    </row>
    <row r="568" spans="1:9" x14ac:dyDescent="0.25">
      <c r="A568" s="248"/>
      <c r="B568" s="248"/>
      <c r="C568" s="248"/>
      <c r="D568" s="248"/>
      <c r="E568" s="248"/>
      <c r="F568" s="248"/>
      <c r="G568" s="248"/>
      <c r="H568" s="248"/>
      <c r="I568" s="248"/>
    </row>
    <row r="569" spans="1:9" x14ac:dyDescent="0.25">
      <c r="A569" s="248"/>
      <c r="B569" s="248"/>
      <c r="C569" s="248"/>
      <c r="D569" s="248"/>
      <c r="E569" s="248"/>
      <c r="F569" s="248"/>
      <c r="G569" s="248"/>
      <c r="H569" s="248"/>
      <c r="I569" s="248"/>
    </row>
    <row r="570" spans="1:9" x14ac:dyDescent="0.25">
      <c r="A570" s="248"/>
      <c r="B570" s="248"/>
      <c r="C570" s="248"/>
      <c r="D570" s="248"/>
      <c r="E570" s="248"/>
      <c r="F570" s="248"/>
      <c r="G570" s="248"/>
      <c r="H570" s="248"/>
      <c r="I570" s="248"/>
    </row>
    <row r="571" spans="1:9" x14ac:dyDescent="0.25">
      <c r="A571" s="248"/>
      <c r="B571" s="248"/>
      <c r="C571" s="248"/>
      <c r="D571" s="248"/>
      <c r="E571" s="248"/>
      <c r="F571" s="248"/>
      <c r="G571" s="248"/>
      <c r="H571" s="248"/>
      <c r="I571" s="248"/>
    </row>
    <row r="572" spans="1:9" x14ac:dyDescent="0.25">
      <c r="A572" s="248"/>
      <c r="B572" s="248"/>
      <c r="C572" s="248"/>
      <c r="D572" s="248"/>
      <c r="E572" s="248"/>
      <c r="F572" s="248"/>
      <c r="G572" s="248"/>
      <c r="H572" s="248"/>
      <c r="I572" s="248"/>
    </row>
    <row r="573" spans="1:9" x14ac:dyDescent="0.25">
      <c r="A573" s="248"/>
      <c r="B573" s="248"/>
      <c r="C573" s="248"/>
      <c r="D573" s="248"/>
      <c r="E573" s="248"/>
      <c r="F573" s="248"/>
      <c r="G573" s="248"/>
      <c r="H573" s="248"/>
      <c r="I573" s="248"/>
    </row>
    <row r="574" spans="1:9" x14ac:dyDescent="0.25">
      <c r="A574" s="248"/>
      <c r="B574" s="248"/>
      <c r="C574" s="248"/>
      <c r="D574" s="248"/>
      <c r="E574" s="248"/>
      <c r="F574" s="248"/>
      <c r="G574" s="248"/>
      <c r="H574" s="248"/>
      <c r="I574" s="248"/>
    </row>
    <row r="575" spans="1:9" x14ac:dyDescent="0.25">
      <c r="A575" s="248"/>
      <c r="B575" s="248"/>
      <c r="C575" s="248"/>
      <c r="D575" s="248"/>
      <c r="E575" s="248"/>
      <c r="F575" s="248"/>
      <c r="G575" s="248"/>
      <c r="H575" s="248"/>
      <c r="I575" s="248"/>
    </row>
    <row r="576" spans="1:9" x14ac:dyDescent="0.25">
      <c r="A576" s="248"/>
      <c r="B576" s="248"/>
      <c r="C576" s="248"/>
      <c r="D576" s="248"/>
      <c r="E576" s="248"/>
      <c r="F576" s="248"/>
      <c r="G576" s="248"/>
      <c r="H576" s="248"/>
      <c r="I576" s="248"/>
    </row>
    <row r="577" spans="1:9" x14ac:dyDescent="0.25">
      <c r="A577" s="248"/>
      <c r="B577" s="248"/>
      <c r="C577" s="248"/>
      <c r="D577" s="248"/>
      <c r="E577" s="248"/>
      <c r="F577" s="248"/>
      <c r="G577" s="248"/>
      <c r="H577" s="248"/>
      <c r="I577" s="248"/>
    </row>
    <row r="578" spans="1:9" x14ac:dyDescent="0.25">
      <c r="A578" s="248"/>
      <c r="B578" s="248"/>
      <c r="C578" s="248"/>
      <c r="D578" s="248"/>
      <c r="E578" s="248"/>
      <c r="F578" s="248"/>
      <c r="G578" s="248"/>
      <c r="H578" s="248"/>
      <c r="I578" s="248"/>
    </row>
    <row r="579" spans="1:9" x14ac:dyDescent="0.25">
      <c r="A579" s="248"/>
      <c r="B579" s="248"/>
      <c r="C579" s="248"/>
      <c r="D579" s="248"/>
      <c r="E579" s="248"/>
      <c r="F579" s="248"/>
      <c r="G579" s="248"/>
      <c r="H579" s="248"/>
      <c r="I579" s="248"/>
    </row>
    <row r="580" spans="1:9" x14ac:dyDescent="0.25">
      <c r="A580" s="248"/>
      <c r="B580" s="248"/>
      <c r="C580" s="248"/>
      <c r="D580" s="248"/>
      <c r="E580" s="248"/>
      <c r="F580" s="248"/>
      <c r="G580" s="248"/>
      <c r="H580" s="248"/>
      <c r="I580" s="248"/>
    </row>
    <row r="581" spans="1:9" x14ac:dyDescent="0.25">
      <c r="A581" s="248"/>
      <c r="B581" s="248"/>
      <c r="C581" s="248"/>
      <c r="D581" s="248"/>
      <c r="E581" s="248"/>
      <c r="F581" s="248"/>
      <c r="G581" s="248"/>
      <c r="H581" s="248"/>
      <c r="I581" s="248"/>
    </row>
    <row r="582" spans="1:9" x14ac:dyDescent="0.25">
      <c r="A582" s="248"/>
      <c r="B582" s="248"/>
      <c r="C582" s="248"/>
      <c r="D582" s="248"/>
      <c r="E582" s="248"/>
      <c r="F582" s="248"/>
      <c r="G582" s="248"/>
      <c r="H582" s="248"/>
      <c r="I582" s="248"/>
    </row>
    <row r="583" spans="1:9" x14ac:dyDescent="0.25">
      <c r="A583" s="248"/>
      <c r="B583" s="248"/>
      <c r="C583" s="248"/>
      <c r="D583" s="248"/>
      <c r="E583" s="248"/>
      <c r="F583" s="248"/>
      <c r="G583" s="248"/>
      <c r="H583" s="248"/>
      <c r="I583" s="248"/>
    </row>
    <row r="584" spans="1:9" x14ac:dyDescent="0.25">
      <c r="A584" s="248"/>
      <c r="B584" s="248"/>
      <c r="C584" s="248"/>
      <c r="D584" s="248"/>
      <c r="E584" s="248"/>
      <c r="F584" s="248"/>
      <c r="G584" s="248"/>
      <c r="H584" s="248"/>
      <c r="I584" s="248"/>
    </row>
    <row r="585" spans="1:9" x14ac:dyDescent="0.25">
      <c r="A585" s="248"/>
      <c r="B585" s="248"/>
      <c r="C585" s="248"/>
      <c r="D585" s="248"/>
      <c r="E585" s="248"/>
      <c r="F585" s="248"/>
      <c r="G585" s="248"/>
      <c r="H585" s="248"/>
      <c r="I585" s="248"/>
    </row>
    <row r="586" spans="1:9" x14ac:dyDescent="0.25">
      <c r="A586" s="248"/>
      <c r="B586" s="248"/>
      <c r="C586" s="248"/>
      <c r="D586" s="248"/>
      <c r="E586" s="248"/>
      <c r="F586" s="248"/>
      <c r="G586" s="248"/>
      <c r="H586" s="248"/>
      <c r="I586" s="248"/>
    </row>
    <row r="587" spans="1:9" x14ac:dyDescent="0.25">
      <c r="A587" s="248"/>
      <c r="B587" s="248"/>
      <c r="C587" s="248"/>
      <c r="D587" s="248"/>
      <c r="E587" s="248"/>
      <c r="F587" s="248"/>
      <c r="G587" s="248"/>
      <c r="H587" s="248"/>
      <c r="I587" s="248"/>
    </row>
    <row r="588" spans="1:9" x14ac:dyDescent="0.25">
      <c r="A588" s="248"/>
      <c r="B588" s="248"/>
      <c r="C588" s="248"/>
      <c r="D588" s="248"/>
      <c r="E588" s="248"/>
      <c r="F588" s="248"/>
      <c r="G588" s="248"/>
      <c r="H588" s="248"/>
      <c r="I588" s="248"/>
    </row>
    <row r="589" spans="1:9" x14ac:dyDescent="0.25">
      <c r="A589" s="248"/>
      <c r="B589" s="248"/>
      <c r="C589" s="248"/>
      <c r="D589" s="248"/>
      <c r="E589" s="248"/>
      <c r="F589" s="248"/>
      <c r="G589" s="248"/>
      <c r="H589" s="248"/>
      <c r="I589" s="248"/>
    </row>
    <row r="590" spans="1:9" x14ac:dyDescent="0.25">
      <c r="A590" s="248"/>
      <c r="B590" s="248"/>
      <c r="C590" s="248"/>
      <c r="D590" s="248"/>
      <c r="E590" s="248"/>
      <c r="F590" s="248"/>
      <c r="G590" s="248"/>
      <c r="H590" s="248"/>
      <c r="I590" s="248"/>
    </row>
    <row r="591" spans="1:9" x14ac:dyDescent="0.25">
      <c r="A591" s="248"/>
      <c r="B591" s="248"/>
      <c r="C591" s="248"/>
      <c r="D591" s="248"/>
      <c r="E591" s="248"/>
      <c r="F591" s="248"/>
      <c r="G591" s="248"/>
      <c r="H591" s="248"/>
      <c r="I591" s="248"/>
    </row>
    <row r="592" spans="1:9" x14ac:dyDescent="0.25">
      <c r="A592" s="248"/>
      <c r="B592" s="248"/>
      <c r="C592" s="248"/>
      <c r="D592" s="248"/>
      <c r="E592" s="248"/>
      <c r="F592" s="248"/>
      <c r="G592" s="248"/>
      <c r="H592" s="248"/>
      <c r="I592" s="248"/>
    </row>
    <row r="593" spans="1:9" x14ac:dyDescent="0.25">
      <c r="A593" s="248"/>
      <c r="B593" s="248"/>
      <c r="C593" s="248"/>
      <c r="D593" s="248"/>
      <c r="E593" s="248"/>
      <c r="F593" s="248"/>
      <c r="G593" s="248"/>
      <c r="H593" s="248"/>
      <c r="I593" s="248"/>
    </row>
    <row r="594" spans="1:9" x14ac:dyDescent="0.25">
      <c r="A594" s="248"/>
      <c r="B594" s="248"/>
      <c r="C594" s="248"/>
      <c r="D594" s="248"/>
      <c r="E594" s="248"/>
      <c r="F594" s="248"/>
      <c r="G594" s="248"/>
      <c r="H594" s="248"/>
      <c r="I594" s="248"/>
    </row>
    <row r="595" spans="1:9" x14ac:dyDescent="0.25">
      <c r="A595" s="248"/>
      <c r="B595" s="248"/>
      <c r="C595" s="248"/>
      <c r="D595" s="248"/>
      <c r="E595" s="248"/>
      <c r="F595" s="248"/>
      <c r="G595" s="248"/>
      <c r="H595" s="248"/>
      <c r="I595" s="248"/>
    </row>
    <row r="596" spans="1:9" x14ac:dyDescent="0.25">
      <c r="A596" s="248"/>
      <c r="B596" s="248"/>
      <c r="C596" s="248"/>
      <c r="D596" s="248"/>
      <c r="E596" s="248"/>
      <c r="F596" s="248"/>
      <c r="G596" s="248"/>
      <c r="H596" s="248"/>
      <c r="I596" s="248"/>
    </row>
    <row r="597" spans="1:9" x14ac:dyDescent="0.25">
      <c r="A597" s="248"/>
      <c r="B597" s="248"/>
      <c r="C597" s="248"/>
      <c r="D597" s="248"/>
      <c r="E597" s="248"/>
      <c r="F597" s="248"/>
      <c r="G597" s="248"/>
      <c r="H597" s="248"/>
      <c r="I597" s="248"/>
    </row>
    <row r="598" spans="1:9" x14ac:dyDescent="0.25">
      <c r="A598" s="248"/>
      <c r="B598" s="248"/>
      <c r="C598" s="248"/>
      <c r="D598" s="248"/>
      <c r="E598" s="248"/>
      <c r="F598" s="248"/>
      <c r="G598" s="248"/>
      <c r="H598" s="248"/>
      <c r="I598" s="248"/>
    </row>
    <row r="599" spans="1:9" x14ac:dyDescent="0.25">
      <c r="A599" s="248"/>
      <c r="B599" s="248"/>
      <c r="C599" s="248"/>
      <c r="D599" s="248"/>
      <c r="E599" s="248"/>
      <c r="F599" s="248"/>
      <c r="G599" s="248"/>
      <c r="H599" s="248"/>
      <c r="I599" s="248"/>
    </row>
    <row r="600" spans="1:9" x14ac:dyDescent="0.25">
      <c r="A600" s="248"/>
      <c r="B600" s="248"/>
      <c r="C600" s="248"/>
      <c r="D600" s="248"/>
      <c r="E600" s="248"/>
      <c r="F600" s="248"/>
      <c r="G600" s="248"/>
      <c r="H600" s="248"/>
      <c r="I600" s="248"/>
    </row>
    <row r="601" spans="1:9" x14ac:dyDescent="0.25">
      <c r="A601" s="248"/>
      <c r="B601" s="248"/>
      <c r="C601" s="248"/>
      <c r="D601" s="248"/>
      <c r="E601" s="248"/>
      <c r="F601" s="248"/>
      <c r="G601" s="248"/>
      <c r="H601" s="248"/>
      <c r="I601" s="248"/>
    </row>
    <row r="602" spans="1:9" x14ac:dyDescent="0.25">
      <c r="A602" s="248"/>
      <c r="B602" s="248"/>
      <c r="C602" s="248"/>
      <c r="D602" s="248"/>
      <c r="E602" s="248"/>
      <c r="F602" s="248"/>
      <c r="G602" s="248"/>
      <c r="H602" s="248"/>
      <c r="I602" s="248"/>
    </row>
    <row r="603" spans="1:9" x14ac:dyDescent="0.25">
      <c r="A603" s="248"/>
      <c r="B603" s="248"/>
      <c r="C603" s="248"/>
      <c r="D603" s="248"/>
      <c r="E603" s="248"/>
      <c r="F603" s="248"/>
      <c r="G603" s="248"/>
      <c r="H603" s="248"/>
      <c r="I603" s="248"/>
    </row>
    <row r="604" spans="1:9" x14ac:dyDescent="0.25">
      <c r="A604" s="248"/>
      <c r="B604" s="248"/>
      <c r="C604" s="248"/>
      <c r="D604" s="248"/>
      <c r="E604" s="248"/>
      <c r="F604" s="248"/>
      <c r="G604" s="248"/>
      <c r="H604" s="248"/>
      <c r="I604" s="248"/>
    </row>
    <row r="605" spans="1:9" x14ac:dyDescent="0.25">
      <c r="A605" s="248"/>
      <c r="B605" s="248"/>
      <c r="C605" s="248"/>
      <c r="D605" s="248"/>
      <c r="E605" s="248"/>
      <c r="F605" s="248"/>
      <c r="G605" s="248"/>
      <c r="H605" s="248"/>
      <c r="I605" s="248"/>
    </row>
    <row r="606" spans="1:9" x14ac:dyDescent="0.25">
      <c r="A606" s="248"/>
      <c r="B606" s="248"/>
      <c r="C606" s="248"/>
      <c r="D606" s="248"/>
      <c r="E606" s="248"/>
      <c r="F606" s="248"/>
      <c r="G606" s="248"/>
      <c r="H606" s="248"/>
      <c r="I606" s="248"/>
    </row>
    <row r="607" spans="1:9" x14ac:dyDescent="0.25">
      <c r="A607" s="248"/>
      <c r="B607" s="248"/>
      <c r="C607" s="248"/>
      <c r="D607" s="248"/>
      <c r="E607" s="248"/>
      <c r="F607" s="248"/>
      <c r="G607" s="248"/>
      <c r="H607" s="248"/>
      <c r="I607" s="248"/>
    </row>
    <row r="608" spans="1:9" x14ac:dyDescent="0.25">
      <c r="A608" s="248"/>
      <c r="B608" s="248"/>
      <c r="C608" s="248"/>
      <c r="D608" s="248"/>
      <c r="E608" s="248"/>
      <c r="F608" s="248"/>
      <c r="G608" s="248"/>
      <c r="H608" s="248"/>
      <c r="I608" s="248"/>
    </row>
    <row r="609" spans="1:9" x14ac:dyDescent="0.25">
      <c r="A609" s="248"/>
      <c r="B609" s="248"/>
      <c r="C609" s="248"/>
      <c r="D609" s="248"/>
      <c r="E609" s="248"/>
      <c r="F609" s="248"/>
      <c r="G609" s="248"/>
      <c r="H609" s="248"/>
      <c r="I609" s="248"/>
    </row>
    <row r="610" spans="1:9" x14ac:dyDescent="0.25">
      <c r="A610" s="248"/>
      <c r="B610" s="248"/>
      <c r="C610" s="248"/>
      <c r="D610" s="248"/>
      <c r="E610" s="248"/>
      <c r="F610" s="248"/>
      <c r="G610" s="248"/>
      <c r="H610" s="248"/>
      <c r="I610" s="248"/>
    </row>
    <row r="611" spans="1:9" x14ac:dyDescent="0.25">
      <c r="A611" s="248"/>
      <c r="B611" s="248"/>
      <c r="C611" s="248"/>
      <c r="D611" s="248"/>
      <c r="E611" s="248"/>
      <c r="F611" s="248"/>
      <c r="G611" s="248"/>
      <c r="H611" s="248"/>
      <c r="I611" s="248"/>
    </row>
    <row r="612" spans="1:9" x14ac:dyDescent="0.25">
      <c r="A612" s="248"/>
      <c r="B612" s="248"/>
      <c r="C612" s="248"/>
      <c r="D612" s="248"/>
      <c r="E612" s="248"/>
      <c r="F612" s="248"/>
      <c r="G612" s="248"/>
      <c r="H612" s="248"/>
      <c r="I612" s="248"/>
    </row>
    <row r="613" spans="1:9" x14ac:dyDescent="0.25">
      <c r="A613" s="248"/>
      <c r="B613" s="248"/>
      <c r="C613" s="248"/>
      <c r="D613" s="248"/>
      <c r="E613" s="248"/>
      <c r="F613" s="248"/>
      <c r="G613" s="248"/>
      <c r="H613" s="248"/>
      <c r="I613" s="248"/>
    </row>
    <row r="614" spans="1:9" x14ac:dyDescent="0.25">
      <c r="A614" s="248"/>
      <c r="B614" s="248"/>
      <c r="C614" s="248"/>
      <c r="D614" s="248"/>
      <c r="E614" s="248"/>
      <c r="F614" s="248"/>
      <c r="G614" s="248"/>
      <c r="H614" s="248"/>
      <c r="I614" s="248"/>
    </row>
    <row r="615" spans="1:9" x14ac:dyDescent="0.25">
      <c r="A615" s="248"/>
      <c r="B615" s="248"/>
      <c r="C615" s="248"/>
      <c r="D615" s="248"/>
      <c r="E615" s="248"/>
      <c r="F615" s="248"/>
      <c r="G615" s="248"/>
      <c r="H615" s="248"/>
      <c r="I615" s="248"/>
    </row>
    <row r="616" spans="1:9" x14ac:dyDescent="0.25">
      <c r="A616" s="248"/>
      <c r="B616" s="248"/>
      <c r="C616" s="248"/>
      <c r="D616" s="248"/>
      <c r="E616" s="248"/>
      <c r="F616" s="248"/>
      <c r="G616" s="248"/>
      <c r="H616" s="248"/>
      <c r="I616" s="248"/>
    </row>
    <row r="617" spans="1:9" x14ac:dyDescent="0.25">
      <c r="A617" s="248"/>
      <c r="B617" s="248"/>
      <c r="C617" s="248"/>
      <c r="D617" s="248"/>
      <c r="E617" s="248"/>
      <c r="F617" s="248"/>
      <c r="G617" s="248"/>
      <c r="H617" s="248"/>
      <c r="I617" s="248"/>
    </row>
    <row r="618" spans="1:9" x14ac:dyDescent="0.25">
      <c r="A618" s="248"/>
      <c r="B618" s="248"/>
      <c r="C618" s="248"/>
      <c r="D618" s="248"/>
      <c r="E618" s="248"/>
      <c r="F618" s="248"/>
      <c r="G618" s="248"/>
      <c r="H618" s="248"/>
      <c r="I618" s="248"/>
    </row>
    <row r="619" spans="1:9" x14ac:dyDescent="0.25">
      <c r="A619" s="248"/>
      <c r="B619" s="248"/>
      <c r="C619" s="248"/>
      <c r="D619" s="248"/>
      <c r="E619" s="248"/>
      <c r="F619" s="248"/>
      <c r="G619" s="248"/>
      <c r="H619" s="248"/>
      <c r="I619" s="248"/>
    </row>
    <row r="620" spans="1:9" x14ac:dyDescent="0.25">
      <c r="A620" s="248"/>
      <c r="B620" s="248"/>
      <c r="C620" s="248"/>
      <c r="D620" s="248"/>
      <c r="E620" s="248"/>
      <c r="F620" s="248"/>
      <c r="G620" s="248"/>
      <c r="H620" s="248"/>
      <c r="I620" s="248"/>
    </row>
    <row r="621" spans="1:9" x14ac:dyDescent="0.25">
      <c r="A621" s="248"/>
      <c r="B621" s="248"/>
      <c r="C621" s="248"/>
      <c r="D621" s="248"/>
      <c r="E621" s="248"/>
      <c r="F621" s="248"/>
      <c r="G621" s="248"/>
      <c r="H621" s="248"/>
      <c r="I621" s="248"/>
    </row>
    <row r="622" spans="1:9" x14ac:dyDescent="0.25">
      <c r="A622" s="248"/>
      <c r="B622" s="248"/>
      <c r="C622" s="248"/>
      <c r="D622" s="248"/>
      <c r="E622" s="248"/>
      <c r="F622" s="248"/>
      <c r="G622" s="248"/>
      <c r="H622" s="248"/>
      <c r="I622" s="248"/>
    </row>
    <row r="623" spans="1:9" x14ac:dyDescent="0.25">
      <c r="A623" s="248"/>
      <c r="B623" s="248"/>
      <c r="C623" s="248"/>
      <c r="D623" s="248"/>
      <c r="E623" s="248"/>
      <c r="F623" s="248"/>
      <c r="G623" s="248"/>
      <c r="H623" s="248"/>
      <c r="I623" s="248"/>
    </row>
    <row r="624" spans="1:9" x14ac:dyDescent="0.25">
      <c r="A624" s="248"/>
      <c r="B624" s="248"/>
      <c r="C624" s="248"/>
      <c r="D624" s="248"/>
      <c r="E624" s="248"/>
      <c r="F624" s="248"/>
      <c r="G624" s="248"/>
      <c r="H624" s="248"/>
      <c r="I624" s="248"/>
    </row>
    <row r="625" spans="1:9" x14ac:dyDescent="0.25">
      <c r="A625" s="248"/>
      <c r="B625" s="248"/>
      <c r="C625" s="248"/>
      <c r="D625" s="248"/>
      <c r="E625" s="248"/>
      <c r="F625" s="248"/>
      <c r="G625" s="248"/>
      <c r="H625" s="248"/>
      <c r="I625" s="248"/>
    </row>
    <row r="626" spans="1:9" x14ac:dyDescent="0.25">
      <c r="A626" s="248"/>
      <c r="B626" s="248"/>
      <c r="C626" s="248"/>
      <c r="D626" s="248"/>
      <c r="E626" s="248"/>
      <c r="F626" s="248"/>
      <c r="G626" s="248"/>
      <c r="H626" s="248"/>
      <c r="I626" s="248"/>
    </row>
    <row r="627" spans="1:9" x14ac:dyDescent="0.25">
      <c r="A627" s="248"/>
      <c r="B627" s="248"/>
      <c r="C627" s="248"/>
      <c r="D627" s="248"/>
      <c r="E627" s="248"/>
      <c r="F627" s="248"/>
      <c r="G627" s="248"/>
      <c r="H627" s="248"/>
      <c r="I627" s="248"/>
    </row>
    <row r="628" spans="1:9" x14ac:dyDescent="0.25">
      <c r="A628" s="248"/>
      <c r="B628" s="248"/>
      <c r="C628" s="248"/>
      <c r="D628" s="248"/>
      <c r="E628" s="248"/>
      <c r="F628" s="248"/>
      <c r="G628" s="248"/>
      <c r="H628" s="248"/>
      <c r="I628" s="248"/>
    </row>
    <row r="629" spans="1:9" x14ac:dyDescent="0.25">
      <c r="A629" s="248"/>
      <c r="B629" s="248"/>
      <c r="C629" s="248"/>
      <c r="D629" s="248"/>
      <c r="E629" s="248"/>
      <c r="F629" s="248"/>
      <c r="G629" s="248"/>
      <c r="H629" s="248"/>
      <c r="I629" s="248"/>
    </row>
    <row r="630" spans="1:9" x14ac:dyDescent="0.25">
      <c r="A630" s="248"/>
      <c r="B630" s="248"/>
      <c r="C630" s="248"/>
      <c r="D630" s="248"/>
      <c r="E630" s="248"/>
      <c r="F630" s="248"/>
      <c r="G630" s="248"/>
      <c r="H630" s="248"/>
      <c r="I630" s="248"/>
    </row>
    <row r="631" spans="1:9" x14ac:dyDescent="0.25">
      <c r="A631" s="248"/>
      <c r="B631" s="248"/>
      <c r="C631" s="248"/>
      <c r="D631" s="248"/>
      <c r="E631" s="248"/>
      <c r="F631" s="248"/>
      <c r="G631" s="248"/>
      <c r="H631" s="248"/>
      <c r="I631" s="248"/>
    </row>
    <row r="632" spans="1:9" x14ac:dyDescent="0.25">
      <c r="A632" s="248"/>
      <c r="B632" s="248"/>
      <c r="C632" s="248"/>
      <c r="D632" s="248"/>
      <c r="E632" s="248"/>
      <c r="F632" s="248"/>
      <c r="G632" s="248"/>
      <c r="H632" s="248"/>
      <c r="I632" s="248"/>
    </row>
    <row r="633" spans="1:9" x14ac:dyDescent="0.25">
      <c r="A633" s="248"/>
      <c r="B633" s="248"/>
      <c r="C633" s="248"/>
      <c r="D633" s="248"/>
      <c r="E633" s="248"/>
      <c r="F633" s="248"/>
      <c r="G633" s="248"/>
      <c r="H633" s="248"/>
      <c r="I633" s="248"/>
    </row>
    <row r="634" spans="1:9" x14ac:dyDescent="0.25">
      <c r="A634" s="248"/>
      <c r="B634" s="248"/>
      <c r="C634" s="248"/>
      <c r="D634" s="248"/>
      <c r="E634" s="248"/>
      <c r="F634" s="248"/>
      <c r="G634" s="248"/>
      <c r="H634" s="248"/>
      <c r="I634" s="248"/>
    </row>
    <row r="635" spans="1:9" x14ac:dyDescent="0.25">
      <c r="A635" s="248"/>
      <c r="B635" s="248"/>
      <c r="C635" s="248"/>
      <c r="D635" s="248"/>
      <c r="E635" s="248"/>
      <c r="F635" s="248"/>
      <c r="G635" s="248"/>
      <c r="H635" s="248"/>
      <c r="I635" s="248"/>
    </row>
    <row r="636" spans="1:9" x14ac:dyDescent="0.25">
      <c r="A636" s="248"/>
      <c r="B636" s="248"/>
      <c r="C636" s="248"/>
      <c r="D636" s="248"/>
      <c r="E636" s="248"/>
      <c r="F636" s="248"/>
      <c r="G636" s="248"/>
      <c r="H636" s="248"/>
      <c r="I636" s="248"/>
    </row>
    <row r="637" spans="1:9" x14ac:dyDescent="0.25">
      <c r="A637" s="248"/>
      <c r="B637" s="248"/>
      <c r="C637" s="248"/>
      <c r="D637" s="248"/>
      <c r="E637" s="248"/>
      <c r="F637" s="248"/>
      <c r="G637" s="248"/>
      <c r="H637" s="248"/>
      <c r="I637" s="248"/>
    </row>
    <row r="638" spans="1:9" x14ac:dyDescent="0.25">
      <c r="A638" s="248"/>
      <c r="B638" s="248"/>
      <c r="C638" s="248"/>
      <c r="D638" s="248"/>
      <c r="E638" s="248"/>
      <c r="F638" s="248"/>
      <c r="G638" s="248"/>
      <c r="H638" s="248"/>
      <c r="I638" s="248"/>
    </row>
    <row r="639" spans="1:9" x14ac:dyDescent="0.25">
      <c r="A639" s="248"/>
      <c r="B639" s="248"/>
      <c r="C639" s="248"/>
      <c r="D639" s="248"/>
      <c r="E639" s="248"/>
      <c r="F639" s="248"/>
      <c r="G639" s="248"/>
      <c r="H639" s="248"/>
      <c r="I639" s="248"/>
    </row>
    <row r="640" spans="1:9" x14ac:dyDescent="0.25">
      <c r="A640" s="248"/>
      <c r="B640" s="248"/>
      <c r="C640" s="248"/>
      <c r="D640" s="248"/>
      <c r="E640" s="248"/>
      <c r="F640" s="248"/>
      <c r="G640" s="248"/>
      <c r="H640" s="248"/>
      <c r="I640" s="248"/>
    </row>
    <row r="641" spans="1:9" x14ac:dyDescent="0.25">
      <c r="A641" s="248"/>
      <c r="B641" s="248"/>
      <c r="C641" s="248"/>
      <c r="D641" s="248"/>
      <c r="E641" s="248"/>
      <c r="F641" s="248"/>
      <c r="G641" s="248"/>
      <c r="H641" s="248"/>
      <c r="I641" s="248"/>
    </row>
    <row r="642" spans="1:9" x14ac:dyDescent="0.25">
      <c r="A642" s="248"/>
      <c r="B642" s="248"/>
      <c r="C642" s="248"/>
      <c r="D642" s="248"/>
      <c r="E642" s="248"/>
      <c r="F642" s="248"/>
      <c r="G642" s="248"/>
      <c r="H642" s="248"/>
      <c r="I642" s="248"/>
    </row>
    <row r="643" spans="1:9" x14ac:dyDescent="0.25">
      <c r="A643" s="248"/>
      <c r="B643" s="248"/>
      <c r="C643" s="248"/>
      <c r="D643" s="248"/>
      <c r="E643" s="248"/>
      <c r="F643" s="248"/>
      <c r="G643" s="248"/>
      <c r="H643" s="248"/>
      <c r="I643" s="248"/>
    </row>
    <row r="644" spans="1:9" x14ac:dyDescent="0.25">
      <c r="A644" s="248"/>
      <c r="B644" s="248"/>
      <c r="C644" s="248"/>
      <c r="D644" s="248"/>
      <c r="E644" s="248"/>
      <c r="F644" s="248"/>
      <c r="G644" s="248"/>
      <c r="H644" s="248"/>
      <c r="I644" s="248"/>
    </row>
    <row r="645" spans="1:9" x14ac:dyDescent="0.25">
      <c r="A645" s="248"/>
      <c r="B645" s="248"/>
      <c r="C645" s="248"/>
      <c r="D645" s="248"/>
      <c r="E645" s="248"/>
      <c r="F645" s="248"/>
      <c r="G645" s="248"/>
      <c r="H645" s="248"/>
      <c r="I645" s="248"/>
    </row>
    <row r="646" spans="1:9" x14ac:dyDescent="0.25">
      <c r="A646" s="248"/>
      <c r="B646" s="248"/>
      <c r="C646" s="248"/>
      <c r="D646" s="248"/>
      <c r="E646" s="248"/>
      <c r="F646" s="248"/>
      <c r="G646" s="248"/>
      <c r="H646" s="248"/>
      <c r="I646" s="248"/>
    </row>
    <row r="647" spans="1:9" x14ac:dyDescent="0.25">
      <c r="A647" s="248"/>
      <c r="B647" s="248"/>
      <c r="C647" s="248"/>
      <c r="D647" s="248"/>
      <c r="E647" s="248"/>
      <c r="F647" s="248"/>
      <c r="G647" s="248"/>
      <c r="H647" s="248"/>
      <c r="I647" s="248"/>
    </row>
    <row r="648" spans="1:9" x14ac:dyDescent="0.25">
      <c r="A648" s="248"/>
      <c r="B648" s="248"/>
      <c r="C648" s="248"/>
      <c r="D648" s="248"/>
      <c r="E648" s="248"/>
      <c r="F648" s="248"/>
      <c r="G648" s="248"/>
      <c r="H648" s="248"/>
      <c r="I648" s="248"/>
    </row>
    <row r="649" spans="1:9" x14ac:dyDescent="0.25">
      <c r="A649" s="248"/>
      <c r="B649" s="248"/>
      <c r="C649" s="248"/>
      <c r="D649" s="248"/>
      <c r="E649" s="248"/>
      <c r="F649" s="248"/>
      <c r="G649" s="248"/>
      <c r="H649" s="248"/>
      <c r="I649" s="248"/>
    </row>
    <row r="650" spans="1:9" x14ac:dyDescent="0.25">
      <c r="A650" s="248"/>
      <c r="B650" s="248"/>
      <c r="C650" s="248"/>
      <c r="D650" s="248"/>
      <c r="E650" s="248"/>
      <c r="F650" s="248"/>
      <c r="G650" s="248"/>
      <c r="H650" s="248"/>
      <c r="I650" s="248"/>
    </row>
    <row r="651" spans="1:9" x14ac:dyDescent="0.25">
      <c r="A651" s="248"/>
      <c r="B651" s="248"/>
      <c r="C651" s="248"/>
      <c r="D651" s="248"/>
      <c r="E651" s="248"/>
      <c r="F651" s="248"/>
      <c r="G651" s="248"/>
      <c r="H651" s="248"/>
      <c r="I651" s="248"/>
    </row>
    <row r="652" spans="1:9" x14ac:dyDescent="0.25">
      <c r="A652" s="248"/>
      <c r="B652" s="248"/>
      <c r="C652" s="248"/>
      <c r="D652" s="248"/>
      <c r="E652" s="248"/>
      <c r="F652" s="248"/>
      <c r="G652" s="248"/>
      <c r="H652" s="248"/>
      <c r="I652" s="248"/>
    </row>
    <row r="653" spans="1:9" x14ac:dyDescent="0.25">
      <c r="A653" s="248"/>
      <c r="B653" s="248"/>
      <c r="C653" s="248"/>
      <c r="D653" s="248"/>
      <c r="E653" s="248"/>
      <c r="F653" s="248"/>
      <c r="G653" s="248"/>
      <c r="H653" s="248"/>
      <c r="I653" s="248"/>
    </row>
    <row r="654" spans="1:9" x14ac:dyDescent="0.25">
      <c r="A654" s="248"/>
      <c r="B654" s="248"/>
      <c r="C654" s="248"/>
      <c r="D654" s="248"/>
      <c r="E654" s="248"/>
      <c r="F654" s="248"/>
      <c r="G654" s="248"/>
      <c r="H654" s="248"/>
      <c r="I654" s="248"/>
    </row>
    <row r="655" spans="1:9" x14ac:dyDescent="0.25">
      <c r="A655" s="248"/>
      <c r="B655" s="248"/>
      <c r="C655" s="248"/>
      <c r="D655" s="248"/>
      <c r="E655" s="248"/>
      <c r="F655" s="248"/>
      <c r="G655" s="248"/>
      <c r="H655" s="248"/>
      <c r="I655" s="248"/>
    </row>
    <row r="656" spans="1:9" x14ac:dyDescent="0.25">
      <c r="A656" s="248"/>
      <c r="B656" s="248"/>
      <c r="C656" s="248"/>
      <c r="D656" s="248"/>
      <c r="E656" s="248"/>
      <c r="F656" s="248"/>
      <c r="G656" s="248"/>
      <c r="H656" s="248"/>
      <c r="I656" s="248"/>
    </row>
    <row r="657" spans="1:9" x14ac:dyDescent="0.25">
      <c r="A657" s="248"/>
      <c r="B657" s="248"/>
      <c r="C657" s="248"/>
      <c r="D657" s="248"/>
      <c r="E657" s="248"/>
      <c r="F657" s="248"/>
      <c r="G657" s="248"/>
      <c r="H657" s="248"/>
      <c r="I657" s="248"/>
    </row>
    <row r="658" spans="1:9" x14ac:dyDescent="0.25">
      <c r="A658" s="248"/>
      <c r="B658" s="248"/>
      <c r="C658" s="248"/>
      <c r="D658" s="248"/>
      <c r="E658" s="248"/>
      <c r="F658" s="248"/>
      <c r="G658" s="248"/>
      <c r="H658" s="248"/>
      <c r="I658" s="248"/>
    </row>
    <row r="659" spans="1:9" x14ac:dyDescent="0.25">
      <c r="A659" s="248"/>
      <c r="B659" s="248"/>
      <c r="C659" s="248"/>
      <c r="D659" s="248"/>
      <c r="E659" s="248"/>
      <c r="F659" s="248"/>
      <c r="G659" s="248"/>
      <c r="H659" s="248"/>
      <c r="I659" s="248"/>
    </row>
    <row r="660" spans="1:9" x14ac:dyDescent="0.25">
      <c r="A660" s="248"/>
      <c r="B660" s="248"/>
      <c r="C660" s="248"/>
      <c r="D660" s="248"/>
      <c r="E660" s="248"/>
      <c r="F660" s="248"/>
      <c r="G660" s="248"/>
      <c r="H660" s="248"/>
      <c r="I660" s="248"/>
    </row>
    <row r="661" spans="1:9" x14ac:dyDescent="0.25">
      <c r="A661" s="248"/>
      <c r="B661" s="248"/>
      <c r="C661" s="248"/>
      <c r="D661" s="248"/>
      <c r="E661" s="248"/>
      <c r="F661" s="248"/>
      <c r="G661" s="248"/>
      <c r="H661" s="248"/>
      <c r="I661" s="248"/>
    </row>
    <row r="662" spans="1:9" x14ac:dyDescent="0.25">
      <c r="A662" s="248"/>
      <c r="B662" s="248"/>
      <c r="C662" s="248"/>
      <c r="D662" s="248"/>
      <c r="E662" s="248"/>
      <c r="F662" s="248"/>
      <c r="G662" s="248"/>
      <c r="H662" s="248"/>
      <c r="I662" s="248"/>
    </row>
    <row r="663" spans="1:9" x14ac:dyDescent="0.25">
      <c r="A663" s="248"/>
      <c r="B663" s="248"/>
      <c r="C663" s="248"/>
      <c r="D663" s="248"/>
      <c r="E663" s="248"/>
      <c r="F663" s="248"/>
      <c r="G663" s="248"/>
      <c r="H663" s="248"/>
      <c r="I663" s="248"/>
    </row>
    <row r="664" spans="1:9" x14ac:dyDescent="0.25">
      <c r="A664" s="248"/>
      <c r="B664" s="248"/>
      <c r="C664" s="248"/>
      <c r="D664" s="248"/>
      <c r="E664" s="248"/>
      <c r="F664" s="248"/>
      <c r="G664" s="248"/>
      <c r="H664" s="248"/>
      <c r="I664" s="248"/>
    </row>
    <row r="665" spans="1:9" x14ac:dyDescent="0.25">
      <c r="A665" s="248"/>
      <c r="B665" s="248"/>
      <c r="C665" s="248"/>
      <c r="D665" s="248"/>
      <c r="E665" s="248"/>
      <c r="F665" s="248"/>
      <c r="G665" s="248"/>
      <c r="H665" s="248"/>
      <c r="I665" s="248"/>
    </row>
    <row r="666" spans="1:9" x14ac:dyDescent="0.25">
      <c r="A666" s="248"/>
      <c r="B666" s="248"/>
      <c r="C666" s="248"/>
      <c r="D666" s="248"/>
      <c r="E666" s="248"/>
      <c r="F666" s="248"/>
      <c r="G666" s="248"/>
      <c r="H666" s="248"/>
      <c r="I666" s="248"/>
    </row>
    <row r="667" spans="1:9" x14ac:dyDescent="0.25">
      <c r="A667" s="248"/>
      <c r="B667" s="248"/>
      <c r="C667" s="248"/>
      <c r="D667" s="248"/>
      <c r="E667" s="248"/>
      <c r="F667" s="248"/>
      <c r="G667" s="248"/>
      <c r="H667" s="248"/>
      <c r="I667" s="248"/>
    </row>
    <row r="668" spans="1:9" x14ac:dyDescent="0.25">
      <c r="A668" s="248"/>
      <c r="B668" s="248"/>
      <c r="C668" s="248"/>
      <c r="D668" s="248"/>
      <c r="E668" s="248"/>
      <c r="F668" s="248"/>
      <c r="G668" s="248"/>
      <c r="H668" s="248"/>
      <c r="I668" s="248"/>
    </row>
    <row r="669" spans="1:9" x14ac:dyDescent="0.25">
      <c r="A669" s="248"/>
      <c r="B669" s="248"/>
      <c r="C669" s="248"/>
      <c r="D669" s="248"/>
      <c r="E669" s="248"/>
      <c r="F669" s="248"/>
      <c r="G669" s="248"/>
      <c r="H669" s="248"/>
      <c r="I669" s="248"/>
    </row>
    <row r="670" spans="1:9" x14ac:dyDescent="0.25">
      <c r="A670" s="248"/>
      <c r="B670" s="248"/>
      <c r="C670" s="248"/>
      <c r="D670" s="248"/>
      <c r="E670" s="248"/>
      <c r="F670" s="248"/>
      <c r="G670" s="248"/>
      <c r="H670" s="248"/>
      <c r="I670" s="248"/>
    </row>
    <row r="671" spans="1:9" x14ac:dyDescent="0.25">
      <c r="A671" s="248"/>
      <c r="B671" s="248"/>
      <c r="C671" s="248"/>
      <c r="D671" s="248"/>
      <c r="E671" s="248"/>
      <c r="F671" s="248"/>
      <c r="G671" s="248"/>
      <c r="H671" s="248"/>
      <c r="I671" s="248"/>
    </row>
    <row r="672" spans="1:9" x14ac:dyDescent="0.25">
      <c r="A672" s="248"/>
      <c r="B672" s="248"/>
      <c r="C672" s="248"/>
      <c r="D672" s="248"/>
      <c r="E672" s="248"/>
      <c r="F672" s="248"/>
      <c r="G672" s="248"/>
      <c r="H672" s="248"/>
      <c r="I672" s="248"/>
    </row>
    <row r="673" spans="1:9" x14ac:dyDescent="0.25">
      <c r="A673" s="248"/>
      <c r="B673" s="248"/>
      <c r="C673" s="248"/>
      <c r="D673" s="248"/>
      <c r="E673" s="248"/>
      <c r="F673" s="248"/>
      <c r="G673" s="248"/>
      <c r="H673" s="248"/>
      <c r="I673" s="248"/>
    </row>
    <row r="674" spans="1:9" x14ac:dyDescent="0.25">
      <c r="A674" s="248"/>
      <c r="B674" s="248"/>
      <c r="C674" s="248"/>
      <c r="D674" s="248"/>
      <c r="E674" s="248"/>
      <c r="F674" s="248"/>
      <c r="G674" s="248"/>
      <c r="H674" s="248"/>
      <c r="I674" s="248"/>
    </row>
    <row r="675" spans="1:9" x14ac:dyDescent="0.25">
      <c r="A675" s="248"/>
      <c r="B675" s="248"/>
      <c r="C675" s="248"/>
      <c r="D675" s="248"/>
      <c r="E675" s="248"/>
      <c r="F675" s="248"/>
      <c r="G675" s="248"/>
      <c r="H675" s="248"/>
      <c r="I675" s="248"/>
    </row>
    <row r="676" spans="1:9" x14ac:dyDescent="0.25">
      <c r="A676" s="248"/>
      <c r="B676" s="248"/>
      <c r="C676" s="248"/>
      <c r="D676" s="248"/>
      <c r="E676" s="248"/>
      <c r="F676" s="248"/>
      <c r="G676" s="248"/>
      <c r="H676" s="248"/>
      <c r="I676" s="248"/>
    </row>
    <row r="677" spans="1:9" x14ac:dyDescent="0.25">
      <c r="A677" s="248"/>
      <c r="B677" s="248"/>
      <c r="C677" s="248"/>
      <c r="D677" s="248"/>
      <c r="E677" s="248"/>
      <c r="F677" s="248"/>
      <c r="G677" s="248"/>
      <c r="H677" s="248"/>
      <c r="I677" s="248"/>
    </row>
    <row r="678" spans="1:9" x14ac:dyDescent="0.25">
      <c r="A678" s="248"/>
      <c r="B678" s="248"/>
      <c r="C678" s="248"/>
      <c r="D678" s="248"/>
      <c r="E678" s="248"/>
      <c r="F678" s="248"/>
      <c r="G678" s="248"/>
      <c r="H678" s="248"/>
      <c r="I678" s="248"/>
    </row>
    <row r="679" spans="1:9" x14ac:dyDescent="0.25">
      <c r="A679" s="248"/>
      <c r="B679" s="248"/>
      <c r="C679" s="248"/>
      <c r="D679" s="248"/>
      <c r="E679" s="248"/>
      <c r="F679" s="248"/>
      <c r="G679" s="248"/>
      <c r="H679" s="248"/>
      <c r="I679" s="248"/>
    </row>
    <row r="680" spans="1:9" x14ac:dyDescent="0.25">
      <c r="A680" s="248"/>
      <c r="B680" s="248"/>
      <c r="C680" s="248"/>
      <c r="D680" s="248"/>
      <c r="E680" s="248"/>
      <c r="F680" s="248"/>
      <c r="G680" s="248"/>
      <c r="H680" s="248"/>
      <c r="I680" s="248"/>
    </row>
    <row r="681" spans="1:9" x14ac:dyDescent="0.25">
      <c r="A681" s="248"/>
      <c r="B681" s="248"/>
      <c r="C681" s="248"/>
      <c r="D681" s="248"/>
      <c r="E681" s="248"/>
      <c r="F681" s="248"/>
      <c r="G681" s="248"/>
      <c r="H681" s="248"/>
      <c r="I681" s="248"/>
    </row>
    <row r="682" spans="1:9" x14ac:dyDescent="0.25">
      <c r="A682" s="248"/>
      <c r="B682" s="248"/>
      <c r="C682" s="248"/>
      <c r="D682" s="248"/>
      <c r="E682" s="248"/>
      <c r="F682" s="248"/>
      <c r="G682" s="248"/>
      <c r="H682" s="248"/>
      <c r="I682" s="248"/>
    </row>
    <row r="683" spans="1:9" x14ac:dyDescent="0.25">
      <c r="A683" s="248"/>
      <c r="B683" s="248"/>
      <c r="C683" s="248"/>
      <c r="D683" s="248"/>
      <c r="E683" s="248"/>
      <c r="F683" s="248"/>
      <c r="G683" s="248"/>
      <c r="H683" s="248"/>
      <c r="I683" s="248"/>
    </row>
    <row r="684" spans="1:9" x14ac:dyDescent="0.25">
      <c r="A684" s="248"/>
      <c r="B684" s="248"/>
      <c r="C684" s="248"/>
      <c r="D684" s="248"/>
      <c r="E684" s="248"/>
      <c r="F684" s="248"/>
      <c r="G684" s="248"/>
      <c r="H684" s="248"/>
      <c r="I684" s="248"/>
    </row>
    <row r="685" spans="1:9" x14ac:dyDescent="0.25">
      <c r="A685" s="248"/>
      <c r="B685" s="248"/>
      <c r="C685" s="248"/>
      <c r="D685" s="248"/>
      <c r="E685" s="248"/>
      <c r="F685" s="248"/>
      <c r="G685" s="248"/>
      <c r="H685" s="248"/>
      <c r="I685" s="248"/>
    </row>
    <row r="686" spans="1:9" x14ac:dyDescent="0.25">
      <c r="A686" s="248"/>
      <c r="B686" s="248"/>
      <c r="C686" s="248"/>
      <c r="D686" s="248"/>
      <c r="E686" s="248"/>
      <c r="F686" s="248"/>
      <c r="G686" s="248"/>
      <c r="H686" s="248"/>
      <c r="I686" s="248"/>
    </row>
    <row r="687" spans="1:9" x14ac:dyDescent="0.25">
      <c r="A687" s="248"/>
      <c r="B687" s="248"/>
      <c r="C687" s="248"/>
      <c r="D687" s="248"/>
      <c r="E687" s="248"/>
      <c r="F687" s="248"/>
      <c r="G687" s="248"/>
      <c r="H687" s="248"/>
      <c r="I687" s="248"/>
    </row>
    <row r="688" spans="1:9" x14ac:dyDescent="0.25">
      <c r="A688" s="248"/>
      <c r="B688" s="248"/>
      <c r="C688" s="248"/>
      <c r="D688" s="248"/>
      <c r="E688" s="248"/>
      <c r="F688" s="248"/>
      <c r="G688" s="248"/>
      <c r="H688" s="248"/>
      <c r="I688" s="248"/>
    </row>
    <row r="689" spans="1:9" x14ac:dyDescent="0.25">
      <c r="A689" s="248"/>
      <c r="B689" s="248"/>
      <c r="C689" s="248"/>
      <c r="D689" s="248"/>
      <c r="E689" s="248"/>
      <c r="F689" s="248"/>
      <c r="G689" s="248"/>
      <c r="H689" s="248"/>
      <c r="I689" s="248"/>
    </row>
    <row r="690" spans="1:9" x14ac:dyDescent="0.25">
      <c r="A690" s="248"/>
      <c r="B690" s="248"/>
      <c r="C690" s="248"/>
      <c r="D690" s="248"/>
      <c r="E690" s="248"/>
      <c r="F690" s="248"/>
      <c r="G690" s="248"/>
      <c r="H690" s="248"/>
      <c r="I690" s="248"/>
    </row>
    <row r="691" spans="1:9" x14ac:dyDescent="0.25">
      <c r="A691" s="248"/>
      <c r="B691" s="248"/>
      <c r="C691" s="248"/>
      <c r="D691" s="248"/>
      <c r="E691" s="248"/>
      <c r="F691" s="248"/>
      <c r="G691" s="248"/>
      <c r="H691" s="248"/>
      <c r="I691" s="248"/>
    </row>
    <row r="692" spans="1:9" x14ac:dyDescent="0.25">
      <c r="A692" s="248"/>
      <c r="B692" s="248"/>
      <c r="C692" s="248"/>
      <c r="D692" s="248"/>
      <c r="E692" s="248"/>
      <c r="F692" s="248"/>
      <c r="G692" s="248"/>
      <c r="H692" s="248"/>
      <c r="I692" s="248"/>
    </row>
    <row r="693" spans="1:9" x14ac:dyDescent="0.25">
      <c r="A693" s="248"/>
      <c r="B693" s="248"/>
      <c r="C693" s="248"/>
      <c r="D693" s="248"/>
      <c r="E693" s="248"/>
      <c r="F693" s="248"/>
      <c r="G693" s="248"/>
      <c r="H693" s="248"/>
      <c r="I693" s="248"/>
    </row>
    <row r="694" spans="1:9" x14ac:dyDescent="0.25">
      <c r="A694" s="248"/>
      <c r="B694" s="248"/>
      <c r="C694" s="248"/>
      <c r="D694" s="248"/>
      <c r="E694" s="248"/>
      <c r="F694" s="248"/>
      <c r="G694" s="248"/>
      <c r="H694" s="248"/>
      <c r="I694" s="248"/>
    </row>
    <row r="695" spans="1:9" x14ac:dyDescent="0.25">
      <c r="A695" s="248"/>
      <c r="B695" s="248"/>
      <c r="C695" s="248"/>
      <c r="D695" s="248"/>
      <c r="E695" s="248"/>
      <c r="F695" s="248"/>
      <c r="G695" s="248"/>
      <c r="H695" s="248"/>
      <c r="I695" s="248"/>
    </row>
    <row r="696" spans="1:9" x14ac:dyDescent="0.25">
      <c r="A696" s="248"/>
      <c r="B696" s="248"/>
      <c r="C696" s="248"/>
      <c r="D696" s="248"/>
      <c r="E696" s="248"/>
      <c r="F696" s="248"/>
      <c r="G696" s="248"/>
      <c r="H696" s="248"/>
      <c r="I696" s="248"/>
    </row>
    <row r="697" spans="1:9" x14ac:dyDescent="0.25">
      <c r="A697" s="248"/>
      <c r="B697" s="248"/>
      <c r="C697" s="248"/>
      <c r="D697" s="248"/>
      <c r="E697" s="248"/>
      <c r="F697" s="248"/>
      <c r="G697" s="248"/>
      <c r="H697" s="248"/>
      <c r="I697" s="248"/>
    </row>
    <row r="698" spans="1:9" x14ac:dyDescent="0.25">
      <c r="A698" s="248"/>
      <c r="B698" s="248"/>
      <c r="C698" s="248"/>
      <c r="D698" s="248"/>
      <c r="E698" s="248"/>
      <c r="F698" s="248"/>
      <c r="G698" s="248"/>
      <c r="H698" s="248"/>
      <c r="I698" s="248"/>
    </row>
    <row r="699" spans="1:9" x14ac:dyDescent="0.25">
      <c r="A699" s="248"/>
      <c r="B699" s="248"/>
      <c r="C699" s="248"/>
      <c r="D699" s="248"/>
      <c r="E699" s="248"/>
      <c r="F699" s="248"/>
      <c r="G699" s="248"/>
      <c r="H699" s="248"/>
      <c r="I699" s="248"/>
    </row>
    <row r="700" spans="1:9" x14ac:dyDescent="0.25">
      <c r="A700" s="248"/>
      <c r="B700" s="248"/>
      <c r="C700" s="248"/>
      <c r="D700" s="248"/>
      <c r="E700" s="248"/>
      <c r="F700" s="248"/>
      <c r="G700" s="248"/>
      <c r="H700" s="248"/>
      <c r="I700" s="248"/>
    </row>
    <row r="701" spans="1:9" x14ac:dyDescent="0.25">
      <c r="A701" s="248"/>
      <c r="B701" s="248"/>
      <c r="C701" s="248"/>
      <c r="D701" s="248"/>
      <c r="E701" s="248"/>
      <c r="F701" s="248"/>
      <c r="G701" s="248"/>
      <c r="H701" s="248"/>
      <c r="I701" s="248"/>
    </row>
    <row r="702" spans="1:9" x14ac:dyDescent="0.25">
      <c r="A702" s="248"/>
      <c r="B702" s="248"/>
      <c r="C702" s="248"/>
      <c r="D702" s="248"/>
      <c r="E702" s="248"/>
      <c r="F702" s="248"/>
      <c r="G702" s="248"/>
      <c r="H702" s="248"/>
      <c r="I702" s="248"/>
    </row>
    <row r="703" spans="1:9" x14ac:dyDescent="0.25">
      <c r="A703" s="248"/>
      <c r="B703" s="248"/>
      <c r="C703" s="248"/>
      <c r="D703" s="248"/>
      <c r="E703" s="248"/>
      <c r="F703" s="248"/>
      <c r="G703" s="248"/>
      <c r="H703" s="248"/>
      <c r="I703" s="248"/>
    </row>
    <row r="704" spans="1:9" x14ac:dyDescent="0.25">
      <c r="A704" s="248"/>
      <c r="B704" s="248"/>
      <c r="C704" s="248"/>
      <c r="D704" s="248"/>
      <c r="E704" s="248"/>
      <c r="F704" s="248"/>
      <c r="G704" s="248"/>
      <c r="H704" s="248"/>
      <c r="I704" s="248"/>
    </row>
    <row r="705" spans="1:9" x14ac:dyDescent="0.25">
      <c r="A705" s="248"/>
      <c r="B705" s="248"/>
      <c r="C705" s="248"/>
      <c r="D705" s="248"/>
      <c r="E705" s="248"/>
      <c r="F705" s="248"/>
      <c r="G705" s="248"/>
      <c r="H705" s="248"/>
      <c r="I705" s="248"/>
    </row>
    <row r="706" spans="1:9" x14ac:dyDescent="0.25">
      <c r="A706" s="248"/>
      <c r="B706" s="248"/>
      <c r="C706" s="248"/>
      <c r="D706" s="248"/>
      <c r="E706" s="248"/>
      <c r="F706" s="248"/>
      <c r="G706" s="248"/>
      <c r="H706" s="248"/>
      <c r="I706" s="248"/>
    </row>
    <row r="707" spans="1:9" x14ac:dyDescent="0.25">
      <c r="A707" s="248"/>
      <c r="B707" s="248"/>
      <c r="C707" s="248"/>
      <c r="D707" s="248"/>
      <c r="E707" s="248"/>
      <c r="F707" s="248"/>
      <c r="G707" s="248"/>
      <c r="H707" s="248"/>
      <c r="I707" s="248"/>
    </row>
    <row r="708" spans="1:9" x14ac:dyDescent="0.25">
      <c r="A708" s="248"/>
      <c r="B708" s="248"/>
      <c r="C708" s="248"/>
      <c r="D708" s="248"/>
      <c r="E708" s="248"/>
      <c r="F708" s="248"/>
      <c r="G708" s="248"/>
      <c r="H708" s="248"/>
      <c r="I708" s="248"/>
    </row>
    <row r="709" spans="1:9" x14ac:dyDescent="0.25">
      <c r="A709" s="248"/>
      <c r="B709" s="248"/>
      <c r="C709" s="248"/>
      <c r="D709" s="248"/>
      <c r="E709" s="248"/>
      <c r="F709" s="248"/>
      <c r="G709" s="248"/>
      <c r="H709" s="248"/>
      <c r="I709" s="248"/>
    </row>
    <row r="710" spans="1:9" x14ac:dyDescent="0.25">
      <c r="A710" s="248"/>
      <c r="B710" s="248"/>
      <c r="C710" s="248"/>
      <c r="D710" s="248"/>
      <c r="E710" s="248"/>
      <c r="F710" s="248"/>
      <c r="G710" s="248"/>
      <c r="H710" s="248"/>
      <c r="I710" s="248"/>
    </row>
    <row r="711" spans="1:9" x14ac:dyDescent="0.25">
      <c r="A711" s="248"/>
      <c r="B711" s="248"/>
      <c r="C711" s="248"/>
      <c r="D711" s="248"/>
      <c r="E711" s="248"/>
      <c r="F711" s="248"/>
      <c r="G711" s="248"/>
      <c r="H711" s="248"/>
      <c r="I711" s="248"/>
    </row>
    <row r="712" spans="1:9" x14ac:dyDescent="0.25">
      <c r="A712" s="248"/>
      <c r="B712" s="248"/>
      <c r="C712" s="248"/>
      <c r="D712" s="248"/>
      <c r="E712" s="248"/>
      <c r="F712" s="248"/>
      <c r="G712" s="248"/>
      <c r="H712" s="248"/>
      <c r="I712" s="248"/>
    </row>
    <row r="713" spans="1:9" x14ac:dyDescent="0.25">
      <c r="A713" s="248"/>
      <c r="B713" s="248"/>
      <c r="C713" s="248"/>
      <c r="D713" s="248"/>
      <c r="E713" s="248"/>
      <c r="F713" s="248"/>
      <c r="G713" s="248"/>
      <c r="H713" s="248"/>
      <c r="I713" s="248"/>
    </row>
    <row r="714" spans="1:9" x14ac:dyDescent="0.25">
      <c r="A714" s="248"/>
      <c r="B714" s="248"/>
      <c r="C714" s="248"/>
      <c r="D714" s="248"/>
      <c r="E714" s="248"/>
      <c r="F714" s="248"/>
      <c r="G714" s="248"/>
      <c r="H714" s="248"/>
      <c r="I714" s="248"/>
    </row>
    <row r="715" spans="1:9" x14ac:dyDescent="0.25">
      <c r="A715" s="248"/>
      <c r="B715" s="248"/>
      <c r="C715" s="248"/>
      <c r="D715" s="248"/>
      <c r="E715" s="248"/>
      <c r="F715" s="248"/>
      <c r="G715" s="248"/>
      <c r="H715" s="248"/>
      <c r="I715" s="248"/>
    </row>
    <row r="716" spans="1:9" x14ac:dyDescent="0.25">
      <c r="A716" s="248"/>
      <c r="B716" s="248"/>
      <c r="C716" s="248"/>
      <c r="D716" s="248"/>
      <c r="E716" s="248"/>
      <c r="F716" s="248"/>
      <c r="G716" s="248"/>
      <c r="H716" s="248"/>
      <c r="I716" s="248"/>
    </row>
    <row r="717" spans="1:9" x14ac:dyDescent="0.25">
      <c r="A717" s="248"/>
      <c r="B717" s="248"/>
      <c r="C717" s="248"/>
      <c r="D717" s="248"/>
      <c r="E717" s="248"/>
      <c r="F717" s="248"/>
      <c r="G717" s="248"/>
      <c r="H717" s="248"/>
      <c r="I717" s="248"/>
    </row>
    <row r="718" spans="1:9" x14ac:dyDescent="0.25">
      <c r="A718" s="248"/>
      <c r="B718" s="248"/>
      <c r="C718" s="248"/>
      <c r="D718" s="248"/>
      <c r="E718" s="248"/>
      <c r="F718" s="248"/>
      <c r="G718" s="248"/>
      <c r="H718" s="248"/>
      <c r="I718" s="248"/>
    </row>
    <row r="719" spans="1:9" x14ac:dyDescent="0.25">
      <c r="A719" s="248"/>
      <c r="B719" s="248"/>
      <c r="C719" s="248"/>
      <c r="D719" s="248"/>
      <c r="E719" s="248"/>
      <c r="F719" s="248"/>
      <c r="G719" s="248"/>
      <c r="H719" s="248"/>
      <c r="I719" s="248"/>
    </row>
    <row r="720" spans="1:9" x14ac:dyDescent="0.25">
      <c r="A720" s="248"/>
      <c r="B720" s="248"/>
      <c r="C720" s="248"/>
      <c r="D720" s="248"/>
      <c r="E720" s="248"/>
      <c r="F720" s="248"/>
      <c r="G720" s="248"/>
      <c r="H720" s="248"/>
      <c r="I720" s="248"/>
    </row>
    <row r="721" spans="1:9" x14ac:dyDescent="0.25">
      <c r="A721" s="248"/>
      <c r="B721" s="248"/>
      <c r="C721" s="248"/>
      <c r="D721" s="248"/>
      <c r="E721" s="248"/>
      <c r="F721" s="248"/>
      <c r="G721" s="248"/>
      <c r="H721" s="248"/>
      <c r="I721" s="248"/>
    </row>
    <row r="722" spans="1:9" x14ac:dyDescent="0.25">
      <c r="A722" s="248"/>
      <c r="B722" s="248"/>
      <c r="C722" s="248"/>
      <c r="D722" s="248"/>
      <c r="E722" s="248"/>
      <c r="F722" s="248"/>
      <c r="G722" s="248"/>
      <c r="H722" s="248"/>
      <c r="I722" s="248"/>
    </row>
    <row r="723" spans="1:9" x14ac:dyDescent="0.25">
      <c r="A723" s="248"/>
      <c r="B723" s="248"/>
      <c r="C723" s="248"/>
      <c r="D723" s="248"/>
      <c r="E723" s="248"/>
      <c r="F723" s="248"/>
      <c r="G723" s="248"/>
      <c r="H723" s="248"/>
      <c r="I723" s="248"/>
    </row>
    <row r="724" spans="1:9" x14ac:dyDescent="0.25">
      <c r="A724" s="248"/>
      <c r="B724" s="248"/>
      <c r="C724" s="248"/>
      <c r="D724" s="248"/>
      <c r="E724" s="248"/>
      <c r="F724" s="248"/>
      <c r="G724" s="248"/>
      <c r="H724" s="248"/>
      <c r="I724" s="248"/>
    </row>
    <row r="725" spans="1:9" x14ac:dyDescent="0.25">
      <c r="A725" s="248"/>
      <c r="B725" s="248"/>
      <c r="C725" s="248"/>
      <c r="D725" s="248"/>
      <c r="E725" s="248"/>
      <c r="F725" s="248"/>
      <c r="G725" s="248"/>
      <c r="H725" s="248"/>
      <c r="I725" s="248"/>
    </row>
    <row r="726" spans="1:9" x14ac:dyDescent="0.25">
      <c r="A726" s="248"/>
      <c r="B726" s="248"/>
      <c r="C726" s="248"/>
      <c r="D726" s="248"/>
      <c r="E726" s="248"/>
      <c r="F726" s="248"/>
      <c r="G726" s="248"/>
      <c r="H726" s="248"/>
      <c r="I726" s="248"/>
    </row>
    <row r="727" spans="1:9" x14ac:dyDescent="0.25">
      <c r="A727" s="248"/>
      <c r="B727" s="248"/>
      <c r="C727" s="248"/>
      <c r="D727" s="248"/>
      <c r="E727" s="248"/>
      <c r="F727" s="248"/>
      <c r="G727" s="248"/>
      <c r="H727" s="248"/>
      <c r="I727" s="248"/>
    </row>
    <row r="728" spans="1:9" x14ac:dyDescent="0.25">
      <c r="A728" s="248"/>
      <c r="B728" s="248"/>
      <c r="C728" s="248"/>
      <c r="D728" s="248"/>
      <c r="E728" s="248"/>
      <c r="F728" s="248"/>
      <c r="G728" s="248"/>
      <c r="H728" s="248"/>
      <c r="I728" s="248"/>
    </row>
    <row r="729" spans="1:9" x14ac:dyDescent="0.25">
      <c r="A729" s="248"/>
      <c r="B729" s="248"/>
      <c r="C729" s="248"/>
      <c r="D729" s="248"/>
      <c r="E729" s="248"/>
      <c r="F729" s="248"/>
      <c r="G729" s="248"/>
      <c r="H729" s="248"/>
      <c r="I729" s="248"/>
    </row>
    <row r="730" spans="1:9" x14ac:dyDescent="0.25">
      <c r="A730" s="248"/>
      <c r="B730" s="248"/>
      <c r="C730" s="248"/>
      <c r="D730" s="248"/>
      <c r="E730" s="248"/>
      <c r="F730" s="248"/>
      <c r="G730" s="248"/>
      <c r="H730" s="248"/>
      <c r="I730" s="248"/>
    </row>
    <row r="731" spans="1:9" x14ac:dyDescent="0.25">
      <c r="A731" s="248"/>
      <c r="B731" s="248"/>
      <c r="C731" s="248"/>
      <c r="D731" s="248"/>
      <c r="E731" s="248"/>
      <c r="F731" s="248"/>
      <c r="G731" s="248"/>
      <c r="H731" s="248"/>
      <c r="I731" s="248"/>
    </row>
    <row r="732" spans="1:9" x14ac:dyDescent="0.25">
      <c r="A732" s="248"/>
      <c r="B732" s="248"/>
      <c r="C732" s="248"/>
      <c r="D732" s="248"/>
      <c r="E732" s="248"/>
      <c r="F732" s="248"/>
      <c r="G732" s="248"/>
      <c r="H732" s="248"/>
      <c r="I732" s="248"/>
    </row>
    <row r="733" spans="1:9" x14ac:dyDescent="0.25">
      <c r="A733" s="248"/>
      <c r="B733" s="248"/>
      <c r="C733" s="248"/>
      <c r="D733" s="248"/>
      <c r="E733" s="248"/>
      <c r="F733" s="248"/>
      <c r="G733" s="248"/>
      <c r="H733" s="248"/>
      <c r="I733" s="248"/>
    </row>
    <row r="734" spans="1:9" x14ac:dyDescent="0.25">
      <c r="A734" s="248"/>
      <c r="B734" s="248"/>
      <c r="C734" s="248"/>
      <c r="D734" s="248"/>
      <c r="E734" s="248"/>
      <c r="F734" s="248"/>
      <c r="G734" s="248"/>
      <c r="H734" s="248"/>
      <c r="I734" s="248"/>
    </row>
    <row r="735" spans="1:9" x14ac:dyDescent="0.25">
      <c r="A735" s="248"/>
      <c r="B735" s="248"/>
      <c r="C735" s="248"/>
      <c r="D735" s="248"/>
      <c r="E735" s="248"/>
      <c r="F735" s="248"/>
      <c r="G735" s="248"/>
      <c r="H735" s="248"/>
      <c r="I735" s="248"/>
    </row>
    <row r="736" spans="1:9" x14ac:dyDescent="0.25">
      <c r="A736" s="248"/>
      <c r="B736" s="248"/>
      <c r="C736" s="248"/>
      <c r="D736" s="248"/>
      <c r="E736" s="248"/>
      <c r="F736" s="248"/>
      <c r="G736" s="248"/>
      <c r="H736" s="248"/>
      <c r="I736" s="248"/>
    </row>
    <row r="737" spans="1:9" x14ac:dyDescent="0.25">
      <c r="A737" s="248"/>
      <c r="B737" s="248"/>
      <c r="C737" s="248"/>
      <c r="D737" s="248"/>
      <c r="E737" s="248"/>
      <c r="F737" s="248"/>
      <c r="G737" s="248"/>
      <c r="H737" s="248"/>
      <c r="I737" s="248"/>
    </row>
    <row r="738" spans="1:9" x14ac:dyDescent="0.25">
      <c r="A738" s="248"/>
      <c r="B738" s="248"/>
      <c r="C738" s="248"/>
      <c r="D738" s="248"/>
      <c r="E738" s="248"/>
      <c r="F738" s="248"/>
      <c r="G738" s="248"/>
      <c r="H738" s="248"/>
      <c r="I738" s="248"/>
    </row>
    <row r="739" spans="1:9" x14ac:dyDescent="0.25">
      <c r="A739" s="248"/>
      <c r="B739" s="248"/>
      <c r="C739" s="248"/>
      <c r="D739" s="248"/>
      <c r="E739" s="248"/>
      <c r="F739" s="248"/>
      <c r="G739" s="248"/>
      <c r="H739" s="248"/>
      <c r="I739" s="248"/>
    </row>
    <row r="740" spans="1:9" x14ac:dyDescent="0.25">
      <c r="A740" s="248"/>
      <c r="B740" s="248"/>
      <c r="C740" s="248"/>
      <c r="D740" s="248"/>
      <c r="E740" s="248"/>
      <c r="F740" s="248"/>
      <c r="G740" s="248"/>
      <c r="H740" s="248"/>
      <c r="I740" s="248"/>
    </row>
    <row r="741" spans="1:9" x14ac:dyDescent="0.25">
      <c r="A741" s="248"/>
      <c r="B741" s="248"/>
      <c r="C741" s="248"/>
      <c r="D741" s="248"/>
      <c r="E741" s="248"/>
      <c r="F741" s="248"/>
      <c r="G741" s="248"/>
      <c r="H741" s="248"/>
      <c r="I741" s="248"/>
    </row>
    <row r="742" spans="1:9" x14ac:dyDescent="0.25">
      <c r="A742" s="248"/>
      <c r="B742" s="248"/>
      <c r="C742" s="248"/>
      <c r="D742" s="248"/>
      <c r="E742" s="248"/>
      <c r="F742" s="248"/>
      <c r="G742" s="248"/>
      <c r="H742" s="248"/>
      <c r="I742" s="248"/>
    </row>
    <row r="743" spans="1:9" x14ac:dyDescent="0.25">
      <c r="A743" s="248"/>
      <c r="B743" s="248"/>
      <c r="C743" s="248"/>
      <c r="D743" s="248"/>
      <c r="E743" s="248"/>
      <c r="F743" s="248"/>
      <c r="G743" s="248"/>
      <c r="H743" s="248"/>
      <c r="I743" s="248"/>
    </row>
    <row r="744" spans="1:9" x14ac:dyDescent="0.25">
      <c r="A744" s="248"/>
      <c r="B744" s="248"/>
      <c r="C744" s="248"/>
      <c r="D744" s="248"/>
      <c r="E744" s="248"/>
      <c r="F744" s="248"/>
      <c r="G744" s="248"/>
      <c r="H744" s="248"/>
      <c r="I744" s="248"/>
    </row>
    <row r="745" spans="1:9" x14ac:dyDescent="0.25">
      <c r="A745" s="248"/>
      <c r="B745" s="248"/>
      <c r="C745" s="248"/>
      <c r="D745" s="248"/>
      <c r="E745" s="248"/>
      <c r="F745" s="248"/>
      <c r="G745" s="248"/>
      <c r="H745" s="248"/>
      <c r="I745" s="248"/>
    </row>
    <row r="746" spans="1:9" x14ac:dyDescent="0.25">
      <c r="A746" s="248"/>
      <c r="B746" s="248"/>
      <c r="C746" s="248"/>
      <c r="D746" s="248"/>
      <c r="E746" s="248"/>
      <c r="F746" s="248"/>
      <c r="G746" s="248"/>
      <c r="H746" s="248"/>
      <c r="I746" s="248"/>
    </row>
    <row r="747" spans="1:9" x14ac:dyDescent="0.25">
      <c r="A747" s="248"/>
      <c r="B747" s="248"/>
      <c r="C747" s="248"/>
      <c r="D747" s="248"/>
      <c r="E747" s="248"/>
      <c r="F747" s="248"/>
      <c r="G747" s="248"/>
      <c r="H747" s="248"/>
      <c r="I747" s="248"/>
    </row>
    <row r="748" spans="1:9" x14ac:dyDescent="0.25">
      <c r="A748" s="248"/>
      <c r="B748" s="248"/>
      <c r="C748" s="248"/>
      <c r="D748" s="248"/>
      <c r="E748" s="248"/>
      <c r="F748" s="248"/>
      <c r="G748" s="248"/>
      <c r="H748" s="248"/>
      <c r="I748" s="248"/>
    </row>
    <row r="749" spans="1:9" x14ac:dyDescent="0.25">
      <c r="A749" s="248"/>
      <c r="B749" s="248"/>
      <c r="C749" s="248"/>
      <c r="D749" s="248"/>
      <c r="E749" s="248"/>
      <c r="F749" s="248"/>
      <c r="G749" s="248"/>
      <c r="H749" s="248"/>
      <c r="I749" s="248"/>
    </row>
    <row r="750" spans="1:9" x14ac:dyDescent="0.25">
      <c r="A750" s="248"/>
      <c r="B750" s="248"/>
      <c r="C750" s="248"/>
      <c r="D750" s="248"/>
      <c r="E750" s="248"/>
      <c r="F750" s="248"/>
      <c r="G750" s="248"/>
      <c r="H750" s="248"/>
      <c r="I750" s="248"/>
    </row>
    <row r="751" spans="1:9" x14ac:dyDescent="0.25">
      <c r="A751" s="248"/>
      <c r="B751" s="248"/>
      <c r="C751" s="248"/>
      <c r="D751" s="248"/>
      <c r="E751" s="248"/>
      <c r="F751" s="248"/>
      <c r="G751" s="248"/>
      <c r="H751" s="248"/>
      <c r="I751" s="248"/>
    </row>
    <row r="752" spans="1:9" x14ac:dyDescent="0.25">
      <c r="A752" s="248"/>
      <c r="B752" s="248"/>
      <c r="C752" s="248"/>
      <c r="D752" s="248"/>
      <c r="E752" s="248"/>
      <c r="F752" s="248"/>
      <c r="G752" s="248"/>
      <c r="H752" s="248"/>
      <c r="I752" s="248"/>
    </row>
    <row r="753" spans="1:9" x14ac:dyDescent="0.25">
      <c r="A753" s="248"/>
      <c r="B753" s="248"/>
      <c r="C753" s="248"/>
      <c r="D753" s="248"/>
      <c r="E753" s="248"/>
      <c r="F753" s="248"/>
      <c r="G753" s="248"/>
      <c r="H753" s="248"/>
      <c r="I753" s="248"/>
    </row>
    <row r="754" spans="1:9" x14ac:dyDescent="0.25">
      <c r="A754" s="248"/>
      <c r="B754" s="248"/>
      <c r="C754" s="248"/>
      <c r="D754" s="248"/>
      <c r="E754" s="248"/>
      <c r="F754" s="248"/>
      <c r="G754" s="248"/>
      <c r="H754" s="248"/>
      <c r="I754" s="248"/>
    </row>
    <row r="755" spans="1:9" x14ac:dyDescent="0.25">
      <c r="A755" s="248"/>
      <c r="B755" s="248"/>
      <c r="C755" s="248"/>
      <c r="D755" s="248"/>
      <c r="E755" s="248"/>
      <c r="F755" s="248"/>
      <c r="G755" s="248"/>
      <c r="H755" s="248"/>
      <c r="I755" s="248"/>
    </row>
    <row r="756" spans="1:9" x14ac:dyDescent="0.25">
      <c r="A756" s="248"/>
      <c r="B756" s="248"/>
      <c r="C756" s="248"/>
      <c r="D756" s="248"/>
      <c r="E756" s="248"/>
      <c r="F756" s="248"/>
      <c r="G756" s="248"/>
      <c r="H756" s="248"/>
      <c r="I756" s="248"/>
    </row>
    <row r="757" spans="1:9" x14ac:dyDescent="0.25">
      <c r="A757" s="248"/>
      <c r="B757" s="248"/>
      <c r="C757" s="248"/>
      <c r="D757" s="248"/>
      <c r="E757" s="248"/>
      <c r="F757" s="248"/>
      <c r="G757" s="248"/>
      <c r="H757" s="248"/>
      <c r="I757" s="248"/>
    </row>
    <row r="758" spans="1:9" x14ac:dyDescent="0.25">
      <c r="A758" s="248"/>
      <c r="B758" s="248"/>
      <c r="C758" s="248"/>
      <c r="D758" s="248"/>
      <c r="E758" s="248"/>
      <c r="F758" s="248"/>
      <c r="G758" s="248"/>
      <c r="H758" s="248"/>
      <c r="I758" s="248"/>
    </row>
    <row r="759" spans="1:9" x14ac:dyDescent="0.25">
      <c r="A759" s="248"/>
      <c r="B759" s="248"/>
      <c r="C759" s="248"/>
      <c r="D759" s="248"/>
      <c r="E759" s="248"/>
      <c r="F759" s="248"/>
      <c r="G759" s="248"/>
      <c r="H759" s="248"/>
      <c r="I759" s="248"/>
    </row>
    <row r="760" spans="1:9" x14ac:dyDescent="0.25">
      <c r="A760" s="248"/>
      <c r="B760" s="248"/>
      <c r="C760" s="248"/>
      <c r="D760" s="248"/>
      <c r="E760" s="248"/>
      <c r="F760" s="248"/>
      <c r="G760" s="248"/>
      <c r="H760" s="248"/>
      <c r="I760" s="248"/>
    </row>
    <row r="761" spans="1:9" x14ac:dyDescent="0.25">
      <c r="A761" s="248"/>
      <c r="B761" s="248"/>
      <c r="C761" s="248"/>
      <c r="D761" s="248"/>
      <c r="E761" s="248"/>
      <c r="F761" s="248"/>
      <c r="G761" s="248"/>
      <c r="H761" s="248"/>
      <c r="I761" s="248"/>
    </row>
    <row r="762" spans="1:9" x14ac:dyDescent="0.25">
      <c r="A762" s="248"/>
      <c r="B762" s="248"/>
      <c r="C762" s="248"/>
      <c r="D762" s="248"/>
      <c r="E762" s="248"/>
      <c r="F762" s="248"/>
      <c r="G762" s="248"/>
      <c r="H762" s="248"/>
      <c r="I762" s="248"/>
    </row>
    <row r="763" spans="1:9" x14ac:dyDescent="0.25">
      <c r="A763" s="248"/>
      <c r="B763" s="248"/>
      <c r="C763" s="248"/>
      <c r="D763" s="248"/>
      <c r="E763" s="248"/>
      <c r="F763" s="248"/>
      <c r="G763" s="248"/>
      <c r="H763" s="248"/>
      <c r="I763" s="248"/>
    </row>
    <row r="764" spans="1:9" x14ac:dyDescent="0.25">
      <c r="A764" s="248"/>
      <c r="B764" s="248"/>
      <c r="C764" s="248"/>
      <c r="D764" s="248"/>
      <c r="E764" s="248"/>
      <c r="F764" s="248"/>
      <c r="G764" s="248"/>
      <c r="H764" s="248"/>
      <c r="I764" s="248"/>
    </row>
    <row r="765" spans="1:9" x14ac:dyDescent="0.25">
      <c r="A765" s="248"/>
      <c r="B765" s="248"/>
      <c r="C765" s="248"/>
      <c r="D765" s="248"/>
      <c r="E765" s="248"/>
      <c r="F765" s="248"/>
      <c r="G765" s="248"/>
      <c r="H765" s="248"/>
      <c r="I765" s="248"/>
    </row>
    <row r="766" spans="1:9" x14ac:dyDescent="0.25">
      <c r="A766" s="248"/>
      <c r="B766" s="248"/>
      <c r="C766" s="248"/>
      <c r="D766" s="248"/>
      <c r="E766" s="248"/>
      <c r="F766" s="248"/>
      <c r="G766" s="248"/>
      <c r="H766" s="248"/>
      <c r="I766" s="248"/>
    </row>
    <row r="767" spans="1:9" x14ac:dyDescent="0.25">
      <c r="A767" s="248"/>
      <c r="B767" s="248"/>
      <c r="C767" s="248"/>
      <c r="D767" s="248"/>
      <c r="E767" s="248"/>
      <c r="F767" s="248"/>
      <c r="G767" s="248"/>
      <c r="H767" s="248"/>
      <c r="I767" s="248"/>
    </row>
    <row r="768" spans="1:9" x14ac:dyDescent="0.25">
      <c r="A768" s="248"/>
      <c r="B768" s="248"/>
      <c r="C768" s="248"/>
      <c r="D768" s="248"/>
      <c r="E768" s="248"/>
      <c r="F768" s="248"/>
      <c r="G768" s="248"/>
      <c r="H768" s="248"/>
      <c r="I768" s="248"/>
    </row>
    <row r="769" spans="1:9" x14ac:dyDescent="0.25">
      <c r="A769" s="248"/>
      <c r="B769" s="248"/>
      <c r="C769" s="248"/>
      <c r="D769" s="248"/>
      <c r="E769" s="248"/>
      <c r="F769" s="248"/>
      <c r="G769" s="248"/>
      <c r="H769" s="248"/>
      <c r="I769" s="248"/>
    </row>
    <row r="770" spans="1:9" x14ac:dyDescent="0.25">
      <c r="A770" s="248"/>
      <c r="B770" s="248"/>
      <c r="C770" s="248"/>
      <c r="D770" s="248"/>
      <c r="E770" s="248"/>
      <c r="F770" s="248"/>
      <c r="G770" s="248"/>
      <c r="H770" s="248"/>
      <c r="I770" s="248"/>
    </row>
    <row r="771" spans="1:9" x14ac:dyDescent="0.25">
      <c r="A771" s="248"/>
      <c r="B771" s="248"/>
      <c r="C771" s="248"/>
      <c r="D771" s="248"/>
      <c r="E771" s="248"/>
      <c r="F771" s="248"/>
      <c r="G771" s="248"/>
      <c r="H771" s="248"/>
      <c r="I771" s="248"/>
    </row>
    <row r="772" spans="1:9" x14ac:dyDescent="0.25">
      <c r="A772" s="248"/>
      <c r="B772" s="248"/>
      <c r="C772" s="248"/>
      <c r="D772" s="248"/>
      <c r="E772" s="248"/>
      <c r="F772" s="248"/>
      <c r="G772" s="248"/>
      <c r="H772" s="248"/>
      <c r="I772" s="248"/>
    </row>
    <row r="773" spans="1:9" x14ac:dyDescent="0.25">
      <c r="A773" s="248"/>
      <c r="B773" s="248"/>
      <c r="C773" s="248"/>
      <c r="D773" s="248"/>
      <c r="E773" s="248"/>
      <c r="F773" s="248"/>
      <c r="G773" s="248"/>
      <c r="H773" s="248"/>
      <c r="I773" s="248"/>
    </row>
    <row r="774" spans="1:9" x14ac:dyDescent="0.25">
      <c r="A774" s="248"/>
      <c r="B774" s="248"/>
      <c r="C774" s="248"/>
      <c r="D774" s="248"/>
      <c r="E774" s="248"/>
      <c r="F774" s="248"/>
      <c r="G774" s="248"/>
      <c r="H774" s="248"/>
      <c r="I774" s="248"/>
    </row>
    <row r="775" spans="1:9" x14ac:dyDescent="0.25">
      <c r="A775" s="248"/>
      <c r="B775" s="248"/>
      <c r="C775" s="248"/>
      <c r="D775" s="248"/>
      <c r="E775" s="248"/>
      <c r="F775" s="248"/>
      <c r="G775" s="248"/>
      <c r="H775" s="248"/>
      <c r="I775" s="248"/>
    </row>
    <row r="776" spans="1:9" x14ac:dyDescent="0.25">
      <c r="A776" s="248"/>
      <c r="B776" s="248"/>
      <c r="C776" s="248"/>
      <c r="D776" s="248"/>
      <c r="E776" s="248"/>
      <c r="F776" s="248"/>
      <c r="G776" s="248"/>
      <c r="H776" s="248"/>
      <c r="I776" s="248"/>
    </row>
    <row r="777" spans="1:9" x14ac:dyDescent="0.25">
      <c r="A777" s="248"/>
      <c r="B777" s="248"/>
      <c r="C777" s="248"/>
      <c r="D777" s="248"/>
      <c r="E777" s="248"/>
      <c r="F777" s="248"/>
      <c r="G777" s="248"/>
      <c r="H777" s="248"/>
      <c r="I777" s="248"/>
    </row>
    <row r="778" spans="1:9" x14ac:dyDescent="0.25">
      <c r="A778" s="248"/>
      <c r="B778" s="248"/>
      <c r="C778" s="248"/>
      <c r="D778" s="248"/>
      <c r="E778" s="248"/>
      <c r="F778" s="248"/>
      <c r="G778" s="248"/>
      <c r="H778" s="248"/>
      <c r="I778" s="248"/>
    </row>
    <row r="779" spans="1:9" x14ac:dyDescent="0.25">
      <c r="A779" s="248"/>
      <c r="B779" s="248"/>
      <c r="C779" s="248"/>
      <c r="D779" s="248"/>
      <c r="E779" s="248"/>
      <c r="F779" s="248"/>
      <c r="G779" s="248"/>
      <c r="H779" s="248"/>
      <c r="I779" s="248"/>
    </row>
    <row r="780" spans="1:9" x14ac:dyDescent="0.25">
      <c r="A780" s="248"/>
      <c r="B780" s="248"/>
      <c r="C780" s="248"/>
      <c r="D780" s="248"/>
      <c r="E780" s="248"/>
      <c r="F780" s="248"/>
      <c r="G780" s="248"/>
      <c r="H780" s="248"/>
      <c r="I780" s="248"/>
    </row>
    <row r="781" spans="1:9" x14ac:dyDescent="0.25">
      <c r="A781" s="248"/>
      <c r="B781" s="248"/>
      <c r="C781" s="248"/>
      <c r="D781" s="248"/>
      <c r="E781" s="248"/>
      <c r="F781" s="248"/>
      <c r="G781" s="248"/>
      <c r="H781" s="248"/>
      <c r="I781" s="248"/>
    </row>
    <row r="782" spans="1:9" x14ac:dyDescent="0.25">
      <c r="A782" s="248"/>
      <c r="B782" s="248"/>
      <c r="C782" s="248"/>
      <c r="D782" s="248"/>
      <c r="E782" s="248"/>
      <c r="F782" s="248"/>
      <c r="G782" s="248"/>
      <c r="H782" s="248"/>
      <c r="I782" s="248"/>
    </row>
    <row r="783" spans="1:9" x14ac:dyDescent="0.25">
      <c r="A783" s="248"/>
      <c r="B783" s="248"/>
      <c r="C783" s="248"/>
      <c r="D783" s="248"/>
      <c r="E783" s="248"/>
      <c r="F783" s="248"/>
      <c r="G783" s="248"/>
      <c r="H783" s="248"/>
      <c r="I783" s="248"/>
    </row>
    <row r="784" spans="1:9" x14ac:dyDescent="0.25">
      <c r="A784" s="248"/>
      <c r="B784" s="248"/>
      <c r="C784" s="248"/>
      <c r="D784" s="248"/>
      <c r="E784" s="248"/>
      <c r="F784" s="248"/>
      <c r="G784" s="248"/>
      <c r="H784" s="248"/>
      <c r="I784" s="248"/>
    </row>
    <row r="785" spans="1:9" x14ac:dyDescent="0.25">
      <c r="A785" s="248"/>
      <c r="B785" s="248"/>
      <c r="C785" s="248"/>
      <c r="D785" s="248"/>
      <c r="E785" s="248"/>
      <c r="F785" s="248"/>
      <c r="G785" s="248"/>
      <c r="H785" s="248"/>
      <c r="I785" s="248"/>
    </row>
    <row r="786" spans="1:9" x14ac:dyDescent="0.25">
      <c r="A786" s="248"/>
      <c r="B786" s="248"/>
      <c r="C786" s="248"/>
      <c r="D786" s="248"/>
      <c r="E786" s="248"/>
      <c r="F786" s="248"/>
      <c r="G786" s="248"/>
      <c r="H786" s="248"/>
      <c r="I786" s="248"/>
    </row>
    <row r="787" spans="1:9" x14ac:dyDescent="0.25">
      <c r="A787" s="248"/>
      <c r="B787" s="248"/>
      <c r="C787" s="248"/>
      <c r="D787" s="248"/>
      <c r="E787" s="248"/>
      <c r="F787" s="248"/>
      <c r="G787" s="248"/>
      <c r="H787" s="248"/>
      <c r="I787" s="248"/>
    </row>
    <row r="788" spans="1:9" x14ac:dyDescent="0.25">
      <c r="A788" s="248"/>
      <c r="B788" s="248"/>
      <c r="C788" s="248"/>
      <c r="D788" s="248"/>
      <c r="E788" s="248"/>
      <c r="F788" s="248"/>
      <c r="G788" s="248"/>
      <c r="H788" s="248"/>
      <c r="I788" s="248"/>
    </row>
    <row r="789" spans="1:9" x14ac:dyDescent="0.25">
      <c r="A789" s="248"/>
      <c r="B789" s="248"/>
      <c r="C789" s="248"/>
      <c r="D789" s="248"/>
      <c r="E789" s="248"/>
      <c r="F789" s="248"/>
      <c r="G789" s="248"/>
      <c r="H789" s="248"/>
      <c r="I789" s="248"/>
    </row>
    <row r="790" spans="1:9" x14ac:dyDescent="0.25">
      <c r="A790" s="248"/>
      <c r="B790" s="248"/>
      <c r="C790" s="248"/>
      <c r="D790" s="248"/>
      <c r="E790" s="248"/>
      <c r="F790" s="248"/>
      <c r="G790" s="248"/>
      <c r="H790" s="248"/>
      <c r="I790" s="248"/>
    </row>
    <row r="791" spans="1:9" x14ac:dyDescent="0.25">
      <c r="A791" s="248"/>
      <c r="B791" s="248"/>
      <c r="C791" s="248"/>
      <c r="D791" s="248"/>
      <c r="E791" s="248"/>
      <c r="F791" s="248"/>
      <c r="G791" s="248"/>
      <c r="H791" s="248"/>
      <c r="I791" s="248"/>
    </row>
    <row r="792" spans="1:9" x14ac:dyDescent="0.25">
      <c r="A792" s="248"/>
      <c r="B792" s="248"/>
      <c r="C792" s="248"/>
      <c r="D792" s="248"/>
      <c r="E792" s="248"/>
      <c r="F792" s="248"/>
      <c r="G792" s="248"/>
      <c r="H792" s="248"/>
      <c r="I792" s="248"/>
    </row>
    <row r="793" spans="1:9" x14ac:dyDescent="0.25">
      <c r="A793" s="248"/>
      <c r="B793" s="248"/>
      <c r="C793" s="248"/>
      <c r="D793" s="248"/>
      <c r="E793" s="248"/>
      <c r="F793" s="248"/>
      <c r="G793" s="248"/>
      <c r="H793" s="248"/>
      <c r="I793" s="248"/>
    </row>
    <row r="794" spans="1:9" x14ac:dyDescent="0.25">
      <c r="A794" s="248"/>
      <c r="B794" s="248"/>
      <c r="C794" s="248"/>
      <c r="D794" s="248"/>
      <c r="E794" s="248"/>
      <c r="F794" s="248"/>
      <c r="G794" s="248"/>
      <c r="H794" s="248"/>
      <c r="I794" s="248"/>
    </row>
    <row r="795" spans="1:9" x14ac:dyDescent="0.25">
      <c r="A795" s="248"/>
      <c r="B795" s="248"/>
      <c r="C795" s="248"/>
      <c r="D795" s="248"/>
      <c r="E795" s="248"/>
      <c r="F795" s="248"/>
      <c r="G795" s="248"/>
      <c r="H795" s="248"/>
      <c r="I795" s="248"/>
    </row>
    <row r="796" spans="1:9" x14ac:dyDescent="0.25">
      <c r="A796" s="248"/>
      <c r="B796" s="248"/>
      <c r="C796" s="248"/>
      <c r="D796" s="248"/>
      <c r="E796" s="248"/>
      <c r="F796" s="248"/>
      <c r="G796" s="248"/>
      <c r="H796" s="248"/>
      <c r="I796" s="248"/>
    </row>
    <row r="797" spans="1:9" x14ac:dyDescent="0.25">
      <c r="A797" s="248"/>
      <c r="B797" s="248"/>
      <c r="C797" s="248"/>
      <c r="D797" s="248"/>
      <c r="E797" s="248"/>
      <c r="F797" s="248"/>
      <c r="G797" s="248"/>
      <c r="H797" s="248"/>
      <c r="I797" s="248"/>
    </row>
    <row r="798" spans="1:9" x14ac:dyDescent="0.25">
      <c r="A798" s="248"/>
      <c r="B798" s="248"/>
      <c r="C798" s="248"/>
      <c r="D798" s="248"/>
      <c r="E798" s="248"/>
      <c r="F798" s="248"/>
      <c r="G798" s="248"/>
      <c r="H798" s="248"/>
      <c r="I798" s="248"/>
    </row>
    <row r="799" spans="1:9" x14ac:dyDescent="0.25">
      <c r="A799" s="248"/>
      <c r="B799" s="248"/>
      <c r="C799" s="248"/>
      <c r="D799" s="248"/>
      <c r="E799" s="248"/>
      <c r="F799" s="248"/>
      <c r="G799" s="248"/>
      <c r="H799" s="248"/>
      <c r="I799" s="248"/>
    </row>
    <row r="800" spans="1:9" x14ac:dyDescent="0.25">
      <c r="A800" s="248"/>
      <c r="B800" s="248"/>
      <c r="C800" s="248"/>
      <c r="D800" s="248"/>
      <c r="E800" s="248"/>
      <c r="F800" s="248"/>
      <c r="G800" s="248"/>
      <c r="H800" s="248"/>
      <c r="I800" s="248"/>
    </row>
    <row r="801" spans="1:9" x14ac:dyDescent="0.25">
      <c r="A801" s="248"/>
      <c r="B801" s="248"/>
      <c r="C801" s="248"/>
      <c r="D801" s="248"/>
      <c r="E801" s="248"/>
      <c r="F801" s="248"/>
      <c r="G801" s="248"/>
      <c r="H801" s="248"/>
      <c r="I801" s="248"/>
    </row>
    <row r="802" spans="1:9" x14ac:dyDescent="0.25">
      <c r="A802" s="248"/>
      <c r="B802" s="248"/>
      <c r="C802" s="248"/>
      <c r="D802" s="248"/>
      <c r="E802" s="248"/>
      <c r="F802" s="248"/>
      <c r="G802" s="248"/>
      <c r="H802" s="248"/>
      <c r="I802" s="248"/>
    </row>
    <row r="803" spans="1:9" x14ac:dyDescent="0.25">
      <c r="A803" s="248"/>
      <c r="B803" s="248"/>
      <c r="C803" s="248"/>
      <c r="D803" s="248"/>
      <c r="E803" s="248"/>
      <c r="F803" s="248"/>
      <c r="G803" s="248"/>
      <c r="H803" s="248"/>
      <c r="I803" s="248"/>
    </row>
    <row r="804" spans="1:9" x14ac:dyDescent="0.25">
      <c r="A804" s="248"/>
      <c r="B804" s="248"/>
      <c r="C804" s="248"/>
      <c r="D804" s="248"/>
      <c r="E804" s="248"/>
      <c r="F804" s="248"/>
      <c r="G804" s="248"/>
      <c r="H804" s="248"/>
      <c r="I804" s="248"/>
    </row>
    <row r="805" spans="1:9" x14ac:dyDescent="0.25">
      <c r="A805" s="248"/>
      <c r="B805" s="248"/>
      <c r="C805" s="248"/>
      <c r="D805" s="248"/>
      <c r="E805" s="248"/>
      <c r="F805" s="248"/>
      <c r="G805" s="248"/>
      <c r="H805" s="248"/>
      <c r="I805" s="248"/>
    </row>
    <row r="806" spans="1:9" x14ac:dyDescent="0.25">
      <c r="A806" s="248"/>
      <c r="B806" s="248"/>
      <c r="C806" s="248"/>
      <c r="D806" s="248"/>
      <c r="E806" s="248"/>
      <c r="F806" s="248"/>
      <c r="G806" s="248"/>
      <c r="H806" s="248"/>
      <c r="I806" s="248"/>
    </row>
    <row r="807" spans="1:9" x14ac:dyDescent="0.25">
      <c r="A807" s="248"/>
      <c r="B807" s="248"/>
      <c r="C807" s="248"/>
      <c r="D807" s="248"/>
      <c r="E807" s="248"/>
      <c r="F807" s="248"/>
      <c r="G807" s="248"/>
      <c r="H807" s="248"/>
      <c r="I807" s="248"/>
    </row>
    <row r="808" spans="1:9" x14ac:dyDescent="0.25">
      <c r="A808" s="248"/>
      <c r="B808" s="248"/>
      <c r="C808" s="248"/>
      <c r="D808" s="248"/>
      <c r="E808" s="248"/>
      <c r="F808" s="248"/>
      <c r="G808" s="248"/>
      <c r="H808" s="248"/>
      <c r="I808" s="248"/>
    </row>
    <row r="809" spans="1:9" x14ac:dyDescent="0.25">
      <c r="A809" s="248"/>
      <c r="B809" s="248"/>
      <c r="C809" s="248"/>
      <c r="D809" s="248"/>
      <c r="E809" s="248"/>
      <c r="F809" s="248"/>
      <c r="G809" s="248"/>
      <c r="H809" s="248"/>
      <c r="I809" s="248"/>
    </row>
    <row r="810" spans="1:9" x14ac:dyDescent="0.25">
      <c r="A810" s="248"/>
      <c r="B810" s="248"/>
      <c r="C810" s="248"/>
      <c r="D810" s="248"/>
      <c r="E810" s="248"/>
      <c r="F810" s="248"/>
      <c r="G810" s="248"/>
      <c r="H810" s="248"/>
      <c r="I810" s="248"/>
    </row>
    <row r="811" spans="1:9" x14ac:dyDescent="0.25">
      <c r="A811" s="248"/>
      <c r="B811" s="248"/>
      <c r="C811" s="248"/>
      <c r="D811" s="248"/>
      <c r="E811" s="248"/>
      <c r="F811" s="248"/>
      <c r="G811" s="248"/>
      <c r="H811" s="248"/>
      <c r="I811" s="248"/>
    </row>
    <row r="812" spans="1:9" x14ac:dyDescent="0.25">
      <c r="A812" s="248"/>
      <c r="B812" s="248"/>
      <c r="C812" s="248"/>
      <c r="D812" s="248"/>
      <c r="E812" s="248"/>
      <c r="F812" s="248"/>
      <c r="G812" s="248"/>
      <c r="H812" s="248"/>
      <c r="I812" s="248"/>
    </row>
    <row r="813" spans="1:9" x14ac:dyDescent="0.25">
      <c r="A813" s="248"/>
      <c r="B813" s="248"/>
      <c r="C813" s="248"/>
      <c r="D813" s="248"/>
      <c r="E813" s="248"/>
      <c r="F813" s="248"/>
      <c r="G813" s="248"/>
      <c r="H813" s="248"/>
      <c r="I813" s="248"/>
    </row>
    <row r="814" spans="1:9" x14ac:dyDescent="0.25">
      <c r="A814" s="248"/>
      <c r="B814" s="248"/>
      <c r="C814" s="248"/>
      <c r="D814" s="248"/>
      <c r="E814" s="248"/>
      <c r="F814" s="248"/>
      <c r="G814" s="248"/>
      <c r="H814" s="248"/>
      <c r="I814" s="248"/>
    </row>
    <row r="815" spans="1:9" x14ac:dyDescent="0.25">
      <c r="A815" s="248"/>
      <c r="B815" s="248"/>
      <c r="C815" s="248"/>
      <c r="D815" s="248"/>
      <c r="E815" s="248"/>
      <c r="F815" s="248"/>
      <c r="G815" s="248"/>
      <c r="H815" s="248"/>
      <c r="I815" s="248"/>
    </row>
    <row r="816" spans="1:9" x14ac:dyDescent="0.25">
      <c r="A816" s="248"/>
      <c r="B816" s="248"/>
      <c r="C816" s="248"/>
      <c r="D816" s="248"/>
      <c r="E816" s="248"/>
      <c r="F816" s="248"/>
      <c r="G816" s="248"/>
      <c r="H816" s="248"/>
      <c r="I816" s="248"/>
    </row>
    <row r="817" spans="1:9" x14ac:dyDescent="0.25">
      <c r="A817" s="248"/>
      <c r="B817" s="248"/>
      <c r="C817" s="248"/>
      <c r="D817" s="248"/>
      <c r="E817" s="248"/>
      <c r="F817" s="248"/>
      <c r="G817" s="248"/>
      <c r="H817" s="248"/>
      <c r="I817" s="248"/>
    </row>
    <row r="818" spans="1:9" x14ac:dyDescent="0.25">
      <c r="A818" s="248"/>
      <c r="B818" s="248"/>
      <c r="C818" s="248"/>
      <c r="D818" s="248"/>
      <c r="E818" s="248"/>
      <c r="F818" s="248"/>
      <c r="G818" s="248"/>
      <c r="H818" s="248"/>
      <c r="I818" s="248"/>
    </row>
    <row r="819" spans="1:9" x14ac:dyDescent="0.25">
      <c r="A819" s="248"/>
      <c r="B819" s="248"/>
      <c r="C819" s="248"/>
      <c r="D819" s="248"/>
      <c r="E819" s="248"/>
      <c r="F819" s="248"/>
      <c r="G819" s="248"/>
      <c r="H819" s="248"/>
      <c r="I819" s="248"/>
    </row>
    <row r="820" spans="1:9" x14ac:dyDescent="0.25">
      <c r="A820" s="248"/>
      <c r="B820" s="248"/>
      <c r="C820" s="248"/>
      <c r="D820" s="248"/>
      <c r="E820" s="248"/>
      <c r="F820" s="248"/>
      <c r="G820" s="248"/>
      <c r="H820" s="248"/>
      <c r="I820" s="248"/>
    </row>
    <row r="821" spans="1:9" x14ac:dyDescent="0.25">
      <c r="A821" s="248"/>
      <c r="B821" s="248"/>
      <c r="C821" s="248"/>
      <c r="D821" s="248"/>
      <c r="E821" s="248"/>
      <c r="F821" s="248"/>
      <c r="G821" s="248"/>
      <c r="H821" s="248"/>
      <c r="I821" s="248"/>
    </row>
    <row r="822" spans="1:9" x14ac:dyDescent="0.25">
      <c r="A822" s="248"/>
      <c r="B822" s="248"/>
      <c r="C822" s="248"/>
      <c r="D822" s="248"/>
      <c r="E822" s="248"/>
      <c r="F822" s="248"/>
      <c r="G822" s="248"/>
      <c r="H822" s="248"/>
      <c r="I822" s="248"/>
    </row>
    <row r="823" spans="1:9" x14ac:dyDescent="0.25">
      <c r="A823" s="248"/>
      <c r="B823" s="248"/>
      <c r="C823" s="248"/>
      <c r="D823" s="248"/>
      <c r="E823" s="248"/>
      <c r="F823" s="248"/>
      <c r="G823" s="248"/>
      <c r="H823" s="248"/>
      <c r="I823" s="248"/>
    </row>
    <row r="824" spans="1:9" x14ac:dyDescent="0.25">
      <c r="A824" s="248"/>
      <c r="B824" s="248"/>
      <c r="C824" s="248"/>
      <c r="D824" s="248"/>
      <c r="E824" s="248"/>
      <c r="F824" s="248"/>
      <c r="G824" s="248"/>
      <c r="H824" s="248"/>
      <c r="I824" s="248"/>
    </row>
    <row r="825" spans="1:9" x14ac:dyDescent="0.25">
      <c r="A825" s="248"/>
      <c r="B825" s="248"/>
      <c r="C825" s="248"/>
      <c r="D825" s="248"/>
      <c r="E825" s="248"/>
      <c r="F825" s="248"/>
      <c r="G825" s="248"/>
      <c r="H825" s="248"/>
      <c r="I825" s="248"/>
    </row>
    <row r="826" spans="1:9" x14ac:dyDescent="0.25">
      <c r="A826" s="248"/>
      <c r="B826" s="248"/>
      <c r="C826" s="248"/>
      <c r="D826" s="248"/>
      <c r="E826" s="248"/>
      <c r="F826" s="248"/>
      <c r="G826" s="248"/>
      <c r="H826" s="248"/>
      <c r="I826" s="248"/>
    </row>
    <row r="827" spans="1:9" x14ac:dyDescent="0.25">
      <c r="A827" s="248"/>
      <c r="B827" s="248"/>
      <c r="C827" s="248"/>
      <c r="D827" s="248"/>
      <c r="E827" s="248"/>
      <c r="F827" s="248"/>
      <c r="G827" s="248"/>
      <c r="H827" s="248"/>
      <c r="I827" s="248"/>
    </row>
    <row r="828" spans="1:9" x14ac:dyDescent="0.25">
      <c r="A828" s="248"/>
      <c r="B828" s="248"/>
      <c r="C828" s="248"/>
      <c r="D828" s="248"/>
      <c r="E828" s="248"/>
      <c r="F828" s="248"/>
      <c r="G828" s="248"/>
      <c r="H828" s="248"/>
      <c r="I828" s="248"/>
    </row>
    <row r="829" spans="1:9" x14ac:dyDescent="0.25">
      <c r="A829" s="248"/>
      <c r="B829" s="248"/>
      <c r="C829" s="248"/>
      <c r="D829" s="248"/>
      <c r="E829" s="248"/>
      <c r="F829" s="248"/>
      <c r="G829" s="248"/>
      <c r="H829" s="248"/>
      <c r="I829" s="248"/>
    </row>
    <row r="830" spans="1:9" x14ac:dyDescent="0.25">
      <c r="A830" s="248"/>
      <c r="B830" s="248"/>
      <c r="C830" s="248"/>
      <c r="D830" s="248"/>
      <c r="E830" s="248"/>
      <c r="F830" s="248"/>
      <c r="G830" s="248"/>
      <c r="H830" s="248"/>
      <c r="I830" s="248"/>
    </row>
    <row r="831" spans="1:9" x14ac:dyDescent="0.25">
      <c r="A831" s="248"/>
      <c r="B831" s="248"/>
      <c r="C831" s="248"/>
      <c r="D831" s="248"/>
      <c r="E831" s="248"/>
      <c r="F831" s="248"/>
      <c r="G831" s="248"/>
      <c r="H831" s="248"/>
      <c r="I831" s="248"/>
    </row>
    <row r="832" spans="1:9" x14ac:dyDescent="0.25">
      <c r="A832" s="248"/>
      <c r="B832" s="248"/>
      <c r="C832" s="248"/>
      <c r="D832" s="248"/>
      <c r="E832" s="248"/>
      <c r="F832" s="248"/>
      <c r="G832" s="248"/>
      <c r="H832" s="248"/>
      <c r="I832" s="248"/>
    </row>
    <row r="833" spans="1:9" x14ac:dyDescent="0.25">
      <c r="A833" s="248"/>
      <c r="B833" s="248"/>
      <c r="C833" s="248"/>
      <c r="D833" s="248"/>
      <c r="E833" s="248"/>
      <c r="F833" s="248"/>
      <c r="G833" s="248"/>
      <c r="H833" s="248"/>
      <c r="I833" s="248"/>
    </row>
    <row r="834" spans="1:9" x14ac:dyDescent="0.25">
      <c r="A834" s="248"/>
      <c r="B834" s="248"/>
      <c r="C834" s="248"/>
      <c r="D834" s="248"/>
      <c r="E834" s="248"/>
      <c r="F834" s="248"/>
      <c r="G834" s="248"/>
      <c r="H834" s="248"/>
      <c r="I834" s="248"/>
    </row>
    <row r="835" spans="1:9" x14ac:dyDescent="0.25">
      <c r="A835" s="248"/>
      <c r="B835" s="248"/>
      <c r="C835" s="248"/>
      <c r="D835" s="248"/>
      <c r="E835" s="248"/>
      <c r="F835" s="248"/>
      <c r="G835" s="248"/>
      <c r="H835" s="248"/>
      <c r="I835" s="248"/>
    </row>
    <row r="836" spans="1:9" x14ac:dyDescent="0.25">
      <c r="A836" s="248"/>
      <c r="B836" s="248"/>
      <c r="C836" s="248"/>
      <c r="D836" s="248"/>
      <c r="E836" s="248"/>
      <c r="F836" s="248"/>
      <c r="G836" s="248"/>
      <c r="H836" s="248"/>
      <c r="I836" s="248"/>
    </row>
    <row r="837" spans="1:9" x14ac:dyDescent="0.25">
      <c r="A837" s="248"/>
      <c r="B837" s="248"/>
      <c r="C837" s="248"/>
      <c r="D837" s="248"/>
      <c r="E837" s="248"/>
      <c r="F837" s="248"/>
      <c r="G837" s="248"/>
      <c r="H837" s="248"/>
      <c r="I837" s="248"/>
    </row>
    <row r="838" spans="1:9" x14ac:dyDescent="0.25">
      <c r="A838" s="248"/>
      <c r="B838" s="248"/>
      <c r="C838" s="248"/>
      <c r="D838" s="248"/>
      <c r="E838" s="248"/>
      <c r="F838" s="248"/>
      <c r="G838" s="248"/>
      <c r="H838" s="248"/>
      <c r="I838" s="248"/>
    </row>
    <row r="839" spans="1:9" x14ac:dyDescent="0.25">
      <c r="A839" s="248"/>
      <c r="B839" s="248"/>
      <c r="C839" s="248"/>
      <c r="D839" s="248"/>
      <c r="E839" s="248"/>
      <c r="F839" s="248"/>
      <c r="G839" s="248"/>
      <c r="H839" s="248"/>
      <c r="I839" s="248"/>
    </row>
    <row r="840" spans="1:9" x14ac:dyDescent="0.25">
      <c r="A840" s="248"/>
      <c r="B840" s="248"/>
      <c r="C840" s="248"/>
      <c r="D840" s="248"/>
      <c r="E840" s="248"/>
      <c r="F840" s="248"/>
      <c r="G840" s="248"/>
      <c r="H840" s="248"/>
      <c r="I840" s="248"/>
    </row>
    <row r="841" spans="1:9" x14ac:dyDescent="0.25">
      <c r="A841" s="248"/>
      <c r="B841" s="248"/>
      <c r="C841" s="248"/>
      <c r="D841" s="248"/>
      <c r="E841" s="248"/>
      <c r="F841" s="248"/>
      <c r="G841" s="248"/>
      <c r="H841" s="248"/>
      <c r="I841" s="248"/>
    </row>
    <row r="842" spans="1:9" x14ac:dyDescent="0.25">
      <c r="A842" s="248"/>
      <c r="B842" s="248"/>
      <c r="C842" s="248"/>
      <c r="D842" s="248"/>
      <c r="E842" s="248"/>
      <c r="F842" s="248"/>
      <c r="G842" s="248"/>
      <c r="H842" s="248"/>
      <c r="I842" s="248"/>
    </row>
    <row r="843" spans="1:9" x14ac:dyDescent="0.25">
      <c r="A843" s="248"/>
      <c r="B843" s="248"/>
      <c r="C843" s="248"/>
      <c r="D843" s="248"/>
      <c r="E843" s="248"/>
      <c r="F843" s="248"/>
      <c r="G843" s="248"/>
      <c r="H843" s="248"/>
      <c r="I843" s="248"/>
    </row>
    <row r="844" spans="1:9" x14ac:dyDescent="0.25">
      <c r="A844" s="248"/>
      <c r="B844" s="248"/>
      <c r="C844" s="248"/>
      <c r="D844" s="248"/>
      <c r="E844" s="248"/>
      <c r="F844" s="248"/>
      <c r="G844" s="248"/>
      <c r="H844" s="248"/>
      <c r="I844" s="248"/>
    </row>
    <row r="845" spans="1:9" x14ac:dyDescent="0.25">
      <c r="A845" s="248"/>
      <c r="B845" s="248"/>
      <c r="C845" s="248"/>
      <c r="D845" s="248"/>
      <c r="E845" s="248"/>
      <c r="F845" s="248"/>
      <c r="G845" s="248"/>
      <c r="H845" s="248"/>
      <c r="I845" s="248"/>
    </row>
    <row r="846" spans="1:9" x14ac:dyDescent="0.25">
      <c r="A846" s="248"/>
      <c r="B846" s="248"/>
      <c r="C846" s="248"/>
      <c r="D846" s="248"/>
      <c r="E846" s="248"/>
      <c r="F846" s="248"/>
      <c r="G846" s="248"/>
      <c r="H846" s="248"/>
      <c r="I846" s="248"/>
    </row>
    <row r="847" spans="1:9" x14ac:dyDescent="0.25">
      <c r="A847" s="248"/>
      <c r="B847" s="248"/>
      <c r="C847" s="248"/>
      <c r="D847" s="248"/>
      <c r="E847" s="248"/>
      <c r="F847" s="248"/>
      <c r="G847" s="248"/>
      <c r="H847" s="248"/>
      <c r="I847" s="248"/>
    </row>
    <row r="848" spans="1:9" x14ac:dyDescent="0.25">
      <c r="A848" s="248"/>
      <c r="B848" s="248"/>
      <c r="C848" s="248"/>
      <c r="D848" s="248"/>
      <c r="E848" s="248"/>
      <c r="F848" s="248"/>
      <c r="G848" s="248"/>
      <c r="H848" s="248"/>
      <c r="I848" s="248"/>
    </row>
    <row r="849" spans="1:9" x14ac:dyDescent="0.25">
      <c r="A849" s="248"/>
      <c r="B849" s="248"/>
      <c r="C849" s="248"/>
      <c r="D849" s="248"/>
      <c r="E849" s="248"/>
      <c r="F849" s="248"/>
      <c r="G849" s="248"/>
      <c r="H849" s="248"/>
      <c r="I849" s="248"/>
    </row>
    <row r="850" spans="1:9" x14ac:dyDescent="0.25">
      <c r="A850" s="248"/>
      <c r="B850" s="248"/>
      <c r="C850" s="248"/>
      <c r="D850" s="248"/>
      <c r="E850" s="248"/>
      <c r="F850" s="248"/>
      <c r="G850" s="248"/>
      <c r="H850" s="248"/>
      <c r="I850" s="248"/>
    </row>
    <row r="851" spans="1:9" x14ac:dyDescent="0.25">
      <c r="A851" s="248"/>
      <c r="B851" s="248"/>
      <c r="C851" s="248"/>
      <c r="D851" s="248"/>
      <c r="E851" s="248"/>
      <c r="F851" s="248"/>
      <c r="G851" s="248"/>
      <c r="H851" s="248"/>
      <c r="I851" s="248"/>
    </row>
    <row r="852" spans="1:9" x14ac:dyDescent="0.25">
      <c r="A852" s="248"/>
      <c r="B852" s="248"/>
      <c r="C852" s="248"/>
      <c r="D852" s="248"/>
      <c r="E852" s="248"/>
      <c r="F852" s="248"/>
      <c r="G852" s="248"/>
      <c r="H852" s="248"/>
      <c r="I852" s="248"/>
    </row>
    <row r="853" spans="1:9" x14ac:dyDescent="0.25">
      <c r="A853" s="248"/>
      <c r="B853" s="248"/>
      <c r="C853" s="248"/>
      <c r="D853" s="248"/>
      <c r="E853" s="248"/>
      <c r="F853" s="248"/>
      <c r="G853" s="248"/>
      <c r="H853" s="248"/>
      <c r="I853" s="248"/>
    </row>
    <row r="854" spans="1:9" x14ac:dyDescent="0.25">
      <c r="A854" s="248"/>
      <c r="B854" s="248"/>
      <c r="C854" s="248"/>
      <c r="D854" s="248"/>
      <c r="E854" s="248"/>
      <c r="F854" s="248"/>
      <c r="G854" s="248"/>
      <c r="H854" s="248"/>
      <c r="I854" s="248"/>
    </row>
    <row r="855" spans="1:9" x14ac:dyDescent="0.25">
      <c r="A855" s="248"/>
      <c r="B855" s="248"/>
      <c r="C855" s="248"/>
      <c r="D855" s="248"/>
      <c r="E855" s="248"/>
      <c r="F855" s="248"/>
      <c r="G855" s="248"/>
      <c r="H855" s="248"/>
      <c r="I855" s="248"/>
    </row>
    <row r="856" spans="1:9" x14ac:dyDescent="0.25">
      <c r="A856" s="248"/>
      <c r="B856" s="248"/>
      <c r="C856" s="248"/>
      <c r="D856" s="248"/>
      <c r="E856" s="248"/>
      <c r="F856" s="248"/>
      <c r="G856" s="248"/>
      <c r="H856" s="248"/>
      <c r="I856" s="248"/>
    </row>
    <row r="857" spans="1:9" x14ac:dyDescent="0.25">
      <c r="A857" s="248"/>
      <c r="B857" s="248"/>
      <c r="C857" s="248"/>
      <c r="D857" s="248"/>
      <c r="E857" s="248"/>
      <c r="F857" s="248"/>
      <c r="G857" s="248"/>
      <c r="H857" s="248"/>
      <c r="I857" s="248"/>
    </row>
    <row r="858" spans="1:9" x14ac:dyDescent="0.25">
      <c r="A858" s="248"/>
      <c r="B858" s="248"/>
      <c r="C858" s="248"/>
      <c r="D858" s="248"/>
      <c r="E858" s="248"/>
      <c r="F858" s="248"/>
      <c r="G858" s="248"/>
      <c r="H858" s="248"/>
      <c r="I858" s="248"/>
    </row>
    <row r="859" spans="1:9" x14ac:dyDescent="0.25">
      <c r="A859" s="248"/>
      <c r="B859" s="248"/>
      <c r="C859" s="248"/>
      <c r="D859" s="248"/>
      <c r="E859" s="248"/>
      <c r="F859" s="248"/>
      <c r="G859" s="248"/>
      <c r="H859" s="248"/>
      <c r="I859" s="248"/>
    </row>
    <row r="860" spans="1:9" x14ac:dyDescent="0.25">
      <c r="A860" s="248"/>
      <c r="B860" s="248"/>
      <c r="C860" s="248"/>
      <c r="D860" s="248"/>
      <c r="E860" s="248"/>
      <c r="F860" s="248"/>
      <c r="G860" s="248"/>
      <c r="H860" s="248"/>
      <c r="I860" s="248"/>
    </row>
    <row r="861" spans="1:9" x14ac:dyDescent="0.25">
      <c r="A861" s="248"/>
      <c r="B861" s="248"/>
      <c r="C861" s="248"/>
      <c r="D861" s="248"/>
      <c r="E861" s="248"/>
      <c r="F861" s="248"/>
      <c r="G861" s="248"/>
      <c r="H861" s="248"/>
      <c r="I861" s="248"/>
    </row>
    <row r="862" spans="1:9" x14ac:dyDescent="0.25">
      <c r="A862" s="248"/>
      <c r="B862" s="248"/>
      <c r="C862" s="248"/>
      <c r="D862" s="248"/>
      <c r="E862" s="248"/>
      <c r="F862" s="248"/>
      <c r="G862" s="248"/>
      <c r="H862" s="248"/>
      <c r="I862" s="248"/>
    </row>
    <row r="863" spans="1:9" x14ac:dyDescent="0.25">
      <c r="A863" s="248"/>
      <c r="B863" s="248"/>
      <c r="C863" s="248"/>
      <c r="D863" s="248"/>
      <c r="E863" s="248"/>
      <c r="F863" s="248"/>
      <c r="G863" s="248"/>
      <c r="H863" s="248"/>
      <c r="I863" s="248"/>
    </row>
    <row r="864" spans="1:9" x14ac:dyDescent="0.25">
      <c r="A864" s="248"/>
      <c r="B864" s="248"/>
      <c r="C864" s="248"/>
      <c r="D864" s="248"/>
      <c r="E864" s="248"/>
      <c r="F864" s="248"/>
      <c r="G864" s="248"/>
      <c r="H864" s="248"/>
      <c r="I864" s="248"/>
    </row>
    <row r="865" spans="1:9" x14ac:dyDescent="0.25">
      <c r="A865" s="248"/>
      <c r="B865" s="248"/>
      <c r="C865" s="248"/>
      <c r="D865" s="248"/>
      <c r="E865" s="248"/>
      <c r="F865" s="248"/>
      <c r="G865" s="248"/>
      <c r="H865" s="248"/>
      <c r="I865" s="248"/>
    </row>
    <row r="866" spans="1:9" x14ac:dyDescent="0.25">
      <c r="A866" s="248"/>
      <c r="B866" s="248"/>
      <c r="C866" s="248"/>
      <c r="D866" s="248"/>
      <c r="E866" s="248"/>
      <c r="F866" s="248"/>
      <c r="G866" s="248"/>
      <c r="H866" s="248"/>
      <c r="I866" s="248"/>
    </row>
    <row r="867" spans="1:9" x14ac:dyDescent="0.25">
      <c r="A867" s="248"/>
      <c r="B867" s="248"/>
      <c r="C867" s="248"/>
      <c r="D867" s="248"/>
      <c r="E867" s="248"/>
      <c r="F867" s="248"/>
      <c r="G867" s="248"/>
      <c r="H867" s="248"/>
      <c r="I867" s="248"/>
    </row>
    <row r="868" spans="1:9" x14ac:dyDescent="0.25">
      <c r="A868" s="248"/>
      <c r="B868" s="248"/>
      <c r="C868" s="248"/>
      <c r="D868" s="248"/>
      <c r="E868" s="248"/>
      <c r="F868" s="248"/>
      <c r="G868" s="248"/>
      <c r="H868" s="248"/>
      <c r="I868" s="248"/>
    </row>
    <row r="869" spans="1:9" x14ac:dyDescent="0.25">
      <c r="A869" s="248"/>
      <c r="B869" s="248"/>
      <c r="C869" s="248"/>
      <c r="D869" s="248"/>
      <c r="E869" s="248"/>
      <c r="F869" s="248"/>
      <c r="G869" s="248"/>
      <c r="H869" s="248"/>
      <c r="I869" s="248"/>
    </row>
    <row r="870" spans="1:9" x14ac:dyDescent="0.25">
      <c r="A870" s="248"/>
      <c r="B870" s="248"/>
      <c r="C870" s="248"/>
      <c r="D870" s="248"/>
      <c r="E870" s="248"/>
      <c r="F870" s="248"/>
      <c r="G870" s="248"/>
      <c r="H870" s="248"/>
      <c r="I870" s="248"/>
    </row>
    <row r="871" spans="1:9" x14ac:dyDescent="0.25">
      <c r="A871" s="248"/>
      <c r="B871" s="248"/>
      <c r="C871" s="248"/>
      <c r="D871" s="248"/>
      <c r="E871" s="248"/>
      <c r="F871" s="248"/>
      <c r="G871" s="248"/>
      <c r="H871" s="248"/>
      <c r="I871" s="248"/>
    </row>
    <row r="872" spans="1:9" x14ac:dyDescent="0.25">
      <c r="A872" s="248"/>
      <c r="B872" s="248"/>
      <c r="C872" s="248"/>
      <c r="D872" s="248"/>
      <c r="E872" s="248"/>
      <c r="F872" s="248"/>
      <c r="G872" s="248"/>
      <c r="H872" s="248"/>
      <c r="I872" s="248"/>
    </row>
    <row r="873" spans="1:9" x14ac:dyDescent="0.25">
      <c r="A873" s="248"/>
      <c r="B873" s="248"/>
      <c r="C873" s="248"/>
      <c r="D873" s="248"/>
      <c r="E873" s="248"/>
      <c r="F873" s="248"/>
      <c r="G873" s="248"/>
      <c r="H873" s="248"/>
      <c r="I873" s="248"/>
    </row>
    <row r="874" spans="1:9" x14ac:dyDescent="0.25">
      <c r="A874" s="248"/>
      <c r="B874" s="248"/>
      <c r="C874" s="248"/>
      <c r="D874" s="248"/>
      <c r="E874" s="248"/>
      <c r="F874" s="248"/>
      <c r="G874" s="248"/>
      <c r="H874" s="248"/>
      <c r="I874" s="248"/>
    </row>
    <row r="875" spans="1:9" x14ac:dyDescent="0.25">
      <c r="A875" s="248"/>
      <c r="B875" s="248"/>
      <c r="C875" s="248"/>
      <c r="D875" s="248"/>
      <c r="E875" s="248"/>
      <c r="F875" s="248"/>
      <c r="G875" s="248"/>
      <c r="H875" s="248"/>
      <c r="I875" s="248"/>
    </row>
    <row r="876" spans="1:9" x14ac:dyDescent="0.25">
      <c r="A876" s="248"/>
      <c r="B876" s="248"/>
      <c r="C876" s="248"/>
      <c r="D876" s="248"/>
      <c r="E876" s="248"/>
      <c r="F876" s="248"/>
      <c r="G876" s="248"/>
      <c r="H876" s="248"/>
      <c r="I876" s="248"/>
    </row>
    <row r="877" spans="1:9" x14ac:dyDescent="0.25">
      <c r="A877" s="248"/>
      <c r="B877" s="248"/>
      <c r="C877" s="248"/>
      <c r="D877" s="248"/>
      <c r="E877" s="248"/>
      <c r="F877" s="248"/>
      <c r="G877" s="248"/>
      <c r="H877" s="248"/>
      <c r="I877" s="248"/>
    </row>
    <row r="878" spans="1:9" x14ac:dyDescent="0.25">
      <c r="A878" s="248"/>
      <c r="B878" s="248"/>
      <c r="C878" s="248"/>
      <c r="D878" s="248"/>
      <c r="E878" s="248"/>
      <c r="F878" s="248"/>
      <c r="G878" s="248"/>
      <c r="H878" s="248"/>
      <c r="I878" s="248"/>
    </row>
    <row r="879" spans="1:9" x14ac:dyDescent="0.25">
      <c r="A879" s="248"/>
      <c r="B879" s="248"/>
      <c r="C879" s="248"/>
      <c r="D879" s="248"/>
      <c r="E879" s="248"/>
      <c r="F879" s="248"/>
      <c r="G879" s="248"/>
      <c r="H879" s="248"/>
      <c r="I879" s="248"/>
    </row>
    <row r="880" spans="1:9" x14ac:dyDescent="0.25">
      <c r="A880" s="248"/>
      <c r="B880" s="248"/>
      <c r="C880" s="248"/>
      <c r="D880" s="248"/>
      <c r="E880" s="248"/>
      <c r="F880" s="248"/>
      <c r="G880" s="248"/>
      <c r="H880" s="248"/>
      <c r="I880" s="248"/>
    </row>
    <row r="881" spans="1:9" x14ac:dyDescent="0.25">
      <c r="A881" s="248"/>
      <c r="B881" s="248"/>
      <c r="C881" s="248"/>
      <c r="D881" s="248"/>
      <c r="E881" s="248"/>
      <c r="F881" s="248"/>
      <c r="G881" s="248"/>
      <c r="H881" s="248"/>
      <c r="I881" s="248"/>
    </row>
    <row r="882" spans="1:9" x14ac:dyDescent="0.25">
      <c r="A882" s="248"/>
      <c r="B882" s="248"/>
      <c r="C882" s="248"/>
      <c r="D882" s="248"/>
      <c r="E882" s="248"/>
      <c r="F882" s="248"/>
      <c r="G882" s="248"/>
      <c r="H882" s="248"/>
      <c r="I882" s="248"/>
    </row>
    <row r="883" spans="1:9" x14ac:dyDescent="0.25">
      <c r="A883" s="248"/>
      <c r="B883" s="248"/>
      <c r="C883" s="248"/>
      <c r="D883" s="248"/>
      <c r="E883" s="248"/>
      <c r="F883" s="248"/>
      <c r="G883" s="248"/>
      <c r="H883" s="248"/>
      <c r="I883" s="248"/>
    </row>
    <row r="884" spans="1:9" x14ac:dyDescent="0.25">
      <c r="A884" s="248"/>
      <c r="B884" s="248"/>
      <c r="C884" s="248"/>
      <c r="D884" s="248"/>
      <c r="E884" s="248"/>
      <c r="F884" s="248"/>
      <c r="G884" s="248"/>
      <c r="H884" s="248"/>
      <c r="I884" s="248"/>
    </row>
    <row r="885" spans="1:9" x14ac:dyDescent="0.25">
      <c r="A885" s="248"/>
      <c r="B885" s="248"/>
      <c r="C885" s="248"/>
      <c r="D885" s="248"/>
      <c r="E885" s="248"/>
      <c r="F885" s="248"/>
      <c r="G885" s="248"/>
      <c r="H885" s="248"/>
      <c r="I885" s="248"/>
    </row>
    <row r="886" spans="1:9" x14ac:dyDescent="0.25">
      <c r="A886" s="248"/>
      <c r="B886" s="248"/>
      <c r="C886" s="248"/>
      <c r="D886" s="248"/>
      <c r="E886" s="248"/>
      <c r="F886" s="248"/>
      <c r="G886" s="248"/>
      <c r="H886" s="248"/>
      <c r="I886" s="248"/>
    </row>
    <row r="887" spans="1:9" x14ac:dyDescent="0.25">
      <c r="A887" s="248"/>
      <c r="B887" s="248"/>
      <c r="C887" s="248"/>
      <c r="D887" s="248"/>
      <c r="E887" s="248"/>
      <c r="F887" s="248"/>
      <c r="G887" s="248"/>
      <c r="H887" s="248"/>
      <c r="I887" s="248"/>
    </row>
    <row r="888" spans="1:9" x14ac:dyDescent="0.25">
      <c r="A888" s="248"/>
      <c r="B888" s="248"/>
      <c r="C888" s="248"/>
      <c r="D888" s="248"/>
      <c r="E888" s="248"/>
      <c r="F888" s="248"/>
      <c r="G888" s="248"/>
      <c r="H888" s="248"/>
      <c r="I888" s="248"/>
    </row>
    <row r="889" spans="1:9" x14ac:dyDescent="0.25">
      <c r="A889" s="248"/>
      <c r="B889" s="248"/>
      <c r="C889" s="248"/>
      <c r="D889" s="248"/>
      <c r="E889" s="248"/>
      <c r="F889" s="248"/>
      <c r="G889" s="248"/>
      <c r="H889" s="248"/>
      <c r="I889" s="248"/>
    </row>
    <row r="890" spans="1:9" x14ac:dyDescent="0.25">
      <c r="A890" s="248"/>
      <c r="B890" s="248"/>
      <c r="C890" s="248"/>
      <c r="D890" s="248"/>
      <c r="E890" s="248"/>
      <c r="F890" s="248"/>
      <c r="G890" s="248"/>
      <c r="H890" s="248"/>
      <c r="I890" s="248"/>
    </row>
    <row r="891" spans="1:9" x14ac:dyDescent="0.25">
      <c r="A891" s="248"/>
      <c r="B891" s="248"/>
      <c r="C891" s="248"/>
      <c r="D891" s="248"/>
      <c r="E891" s="248"/>
      <c r="F891" s="248"/>
      <c r="G891" s="248"/>
      <c r="H891" s="248"/>
      <c r="I891" s="248"/>
    </row>
    <row r="892" spans="1:9" x14ac:dyDescent="0.25">
      <c r="A892" s="248"/>
      <c r="B892" s="248"/>
      <c r="C892" s="248"/>
      <c r="D892" s="248"/>
      <c r="E892" s="248"/>
      <c r="F892" s="248"/>
      <c r="G892" s="248"/>
      <c r="H892" s="248"/>
      <c r="I892" s="248"/>
    </row>
    <row r="893" spans="1:9" x14ac:dyDescent="0.25">
      <c r="A893" s="248"/>
      <c r="B893" s="248"/>
      <c r="C893" s="248"/>
      <c r="D893" s="248"/>
      <c r="E893" s="248"/>
      <c r="F893" s="248"/>
      <c r="G893" s="248"/>
      <c r="H893" s="248"/>
      <c r="I893" s="248"/>
    </row>
    <row r="894" spans="1:9" x14ac:dyDescent="0.25">
      <c r="A894" s="248"/>
      <c r="B894" s="248"/>
      <c r="C894" s="248"/>
      <c r="D894" s="248"/>
      <c r="E894" s="248"/>
      <c r="F894" s="248"/>
      <c r="G894" s="248"/>
      <c r="H894" s="248"/>
      <c r="I894" s="248"/>
    </row>
    <row r="895" spans="1:9" x14ac:dyDescent="0.25">
      <c r="A895" s="248"/>
      <c r="B895" s="248"/>
      <c r="C895" s="248"/>
      <c r="D895" s="248"/>
      <c r="E895" s="248"/>
      <c r="F895" s="248"/>
      <c r="G895" s="248"/>
      <c r="H895" s="248"/>
      <c r="I895" s="248"/>
    </row>
    <row r="896" spans="1:9" x14ac:dyDescent="0.25">
      <c r="A896" s="248"/>
      <c r="B896" s="248"/>
      <c r="C896" s="248"/>
      <c r="D896" s="248"/>
      <c r="E896" s="248"/>
      <c r="F896" s="248"/>
      <c r="G896" s="248"/>
      <c r="H896" s="248"/>
      <c r="I896" s="248"/>
    </row>
    <row r="897" spans="1:9" x14ac:dyDescent="0.25">
      <c r="A897" s="248"/>
      <c r="B897" s="248"/>
      <c r="C897" s="248"/>
      <c r="D897" s="248"/>
      <c r="E897" s="248"/>
      <c r="F897" s="248"/>
      <c r="G897" s="248"/>
      <c r="H897" s="248"/>
      <c r="I897" s="248"/>
    </row>
    <row r="898" spans="1:9" x14ac:dyDescent="0.25">
      <c r="A898" s="248"/>
      <c r="B898" s="248"/>
      <c r="C898" s="248"/>
      <c r="D898" s="248"/>
      <c r="E898" s="248"/>
      <c r="F898" s="248"/>
      <c r="G898" s="248"/>
      <c r="H898" s="248"/>
      <c r="I898" s="248"/>
    </row>
    <row r="899" spans="1:9" x14ac:dyDescent="0.25">
      <c r="A899" s="248"/>
      <c r="B899" s="248"/>
      <c r="C899" s="248"/>
      <c r="D899" s="248"/>
      <c r="E899" s="248"/>
      <c r="F899" s="248"/>
      <c r="G899" s="248"/>
      <c r="H899" s="248"/>
      <c r="I899" s="248"/>
    </row>
    <row r="900" spans="1:9" x14ac:dyDescent="0.25">
      <c r="A900" s="248"/>
      <c r="B900" s="248"/>
      <c r="C900" s="248"/>
      <c r="D900" s="248"/>
      <c r="E900" s="248"/>
      <c r="F900" s="248"/>
      <c r="G900" s="248"/>
      <c r="H900" s="248"/>
      <c r="I900" s="248"/>
    </row>
    <row r="901" spans="1:9" x14ac:dyDescent="0.25">
      <c r="A901" s="248"/>
      <c r="B901" s="248"/>
      <c r="C901" s="248"/>
      <c r="D901" s="248"/>
      <c r="E901" s="248"/>
      <c r="F901" s="248"/>
      <c r="G901" s="248"/>
      <c r="H901" s="248"/>
      <c r="I901" s="248"/>
    </row>
    <row r="902" spans="1:9" x14ac:dyDescent="0.25">
      <c r="A902" s="248"/>
      <c r="B902" s="248"/>
      <c r="C902" s="248"/>
      <c r="D902" s="248"/>
      <c r="E902" s="248"/>
      <c r="F902" s="248"/>
      <c r="G902" s="248"/>
      <c r="H902" s="248"/>
      <c r="I902" s="248"/>
    </row>
    <row r="903" spans="1:9" x14ac:dyDescent="0.25">
      <c r="A903" s="248"/>
      <c r="B903" s="248"/>
      <c r="C903" s="248"/>
      <c r="D903" s="248"/>
      <c r="E903" s="248"/>
      <c r="F903" s="248"/>
      <c r="G903" s="248"/>
      <c r="H903" s="248"/>
      <c r="I903" s="248"/>
    </row>
    <row r="904" spans="1:9" x14ac:dyDescent="0.25">
      <c r="A904" s="248"/>
      <c r="B904" s="248"/>
      <c r="C904" s="248"/>
      <c r="D904" s="248"/>
      <c r="E904" s="248"/>
      <c r="F904" s="248"/>
      <c r="G904" s="248"/>
      <c r="H904" s="248"/>
      <c r="I904" s="248"/>
    </row>
    <row r="905" spans="1:9" x14ac:dyDescent="0.25">
      <c r="A905" s="248"/>
      <c r="B905" s="248"/>
      <c r="C905" s="248"/>
      <c r="D905" s="248"/>
      <c r="E905" s="248"/>
      <c r="F905" s="248"/>
      <c r="G905" s="248"/>
      <c r="H905" s="248"/>
      <c r="I905" s="248"/>
    </row>
    <row r="906" spans="1:9" x14ac:dyDescent="0.25">
      <c r="A906" s="248"/>
      <c r="B906" s="248"/>
      <c r="C906" s="248"/>
      <c r="D906" s="248"/>
      <c r="E906" s="248"/>
      <c r="F906" s="248"/>
      <c r="G906" s="248"/>
      <c r="H906" s="248"/>
      <c r="I906" s="248"/>
    </row>
    <row r="907" spans="1:9" x14ac:dyDescent="0.25">
      <c r="A907" s="248"/>
      <c r="B907" s="248"/>
      <c r="C907" s="248"/>
      <c r="D907" s="248"/>
      <c r="E907" s="248"/>
      <c r="F907" s="248"/>
      <c r="G907" s="248"/>
      <c r="H907" s="248"/>
      <c r="I907" s="248"/>
    </row>
    <row r="908" spans="1:9" x14ac:dyDescent="0.25">
      <c r="A908" s="248"/>
      <c r="B908" s="248"/>
      <c r="C908" s="248"/>
      <c r="D908" s="248"/>
      <c r="E908" s="248"/>
      <c r="F908" s="248"/>
      <c r="G908" s="248"/>
      <c r="H908" s="248"/>
      <c r="I908" s="248"/>
    </row>
    <row r="909" spans="1:9" x14ac:dyDescent="0.25">
      <c r="A909" s="248"/>
      <c r="B909" s="248"/>
      <c r="C909" s="248"/>
      <c r="D909" s="248"/>
      <c r="E909" s="248"/>
      <c r="F909" s="248"/>
      <c r="G909" s="248"/>
      <c r="H909" s="248"/>
      <c r="I909" s="248"/>
    </row>
    <row r="910" spans="1:9" x14ac:dyDescent="0.25">
      <c r="A910" s="248"/>
      <c r="B910" s="248"/>
      <c r="C910" s="248"/>
      <c r="D910" s="248"/>
      <c r="E910" s="248"/>
      <c r="F910" s="248"/>
      <c r="G910" s="248"/>
      <c r="H910" s="248"/>
      <c r="I910" s="248"/>
    </row>
    <row r="911" spans="1:9" x14ac:dyDescent="0.25">
      <c r="A911" s="248"/>
      <c r="B911" s="248"/>
      <c r="C911" s="248"/>
      <c r="D911" s="248"/>
      <c r="E911" s="248"/>
      <c r="F911" s="248"/>
      <c r="G911" s="248"/>
      <c r="H911" s="248"/>
      <c r="I911" s="248"/>
    </row>
    <row r="912" spans="1:9" x14ac:dyDescent="0.25">
      <c r="A912" s="248"/>
      <c r="B912" s="248"/>
      <c r="C912" s="248"/>
      <c r="D912" s="248"/>
      <c r="E912" s="248"/>
      <c r="F912" s="248"/>
      <c r="G912" s="248"/>
      <c r="H912" s="248"/>
      <c r="I912" s="248"/>
    </row>
    <row r="913" spans="1:9" x14ac:dyDescent="0.25">
      <c r="A913" s="248"/>
      <c r="B913" s="248"/>
      <c r="C913" s="248"/>
      <c r="D913" s="248"/>
      <c r="E913" s="248"/>
      <c r="F913" s="248"/>
      <c r="G913" s="248"/>
      <c r="H913" s="248"/>
      <c r="I913" s="248"/>
    </row>
    <row r="914" spans="1:9" x14ac:dyDescent="0.25">
      <c r="A914" s="248"/>
      <c r="B914" s="248"/>
      <c r="C914" s="248"/>
      <c r="D914" s="248"/>
      <c r="E914" s="248"/>
      <c r="F914" s="248"/>
      <c r="G914" s="248"/>
      <c r="H914" s="248"/>
      <c r="I914" s="248"/>
    </row>
    <row r="915" spans="1:9" x14ac:dyDescent="0.25">
      <c r="A915" s="248"/>
      <c r="B915" s="248"/>
      <c r="C915" s="248"/>
      <c r="D915" s="248"/>
      <c r="E915" s="248"/>
      <c r="F915" s="248"/>
      <c r="G915" s="248"/>
      <c r="H915" s="248"/>
      <c r="I915" s="248"/>
    </row>
    <row r="916" spans="1:9" x14ac:dyDescent="0.25">
      <c r="A916" s="248"/>
      <c r="B916" s="248"/>
      <c r="C916" s="248"/>
      <c r="D916" s="248"/>
      <c r="E916" s="248"/>
      <c r="F916" s="248"/>
      <c r="G916" s="248"/>
      <c r="H916" s="248"/>
      <c r="I916" s="248"/>
    </row>
    <row r="917" spans="1:9" x14ac:dyDescent="0.25">
      <c r="A917" s="248"/>
      <c r="B917" s="248"/>
      <c r="C917" s="248"/>
      <c r="D917" s="248"/>
      <c r="E917" s="248"/>
      <c r="F917" s="248"/>
      <c r="G917" s="248"/>
      <c r="H917" s="248"/>
      <c r="I917" s="248"/>
    </row>
    <row r="918" spans="1:9" x14ac:dyDescent="0.25">
      <c r="A918" s="248"/>
      <c r="B918" s="248"/>
      <c r="C918" s="248"/>
      <c r="D918" s="248"/>
      <c r="E918" s="248"/>
      <c r="F918" s="248"/>
      <c r="G918" s="248"/>
      <c r="H918" s="248"/>
      <c r="I918" s="248"/>
    </row>
    <row r="919" spans="1:9" x14ac:dyDescent="0.25">
      <c r="A919" s="248"/>
      <c r="B919" s="248"/>
      <c r="C919" s="248"/>
      <c r="D919" s="248"/>
      <c r="E919" s="248"/>
      <c r="F919" s="248"/>
      <c r="G919" s="248"/>
      <c r="H919" s="248"/>
      <c r="I919" s="248"/>
    </row>
    <row r="920" spans="1:9" x14ac:dyDescent="0.25">
      <c r="A920" s="248"/>
      <c r="B920" s="248"/>
      <c r="C920" s="248"/>
      <c r="D920" s="248"/>
      <c r="E920" s="248"/>
      <c r="F920" s="248"/>
      <c r="G920" s="248"/>
      <c r="H920" s="248"/>
      <c r="I920" s="248"/>
    </row>
    <row r="921" spans="1:9" x14ac:dyDescent="0.25">
      <c r="A921" s="248"/>
      <c r="B921" s="248"/>
      <c r="C921" s="248"/>
      <c r="D921" s="248"/>
      <c r="E921" s="248"/>
      <c r="F921" s="248"/>
      <c r="G921" s="248"/>
      <c r="H921" s="248"/>
      <c r="I921" s="248"/>
    </row>
    <row r="922" spans="1:9" x14ac:dyDescent="0.25">
      <c r="A922" s="248"/>
      <c r="B922" s="248"/>
      <c r="C922" s="248"/>
      <c r="D922" s="248"/>
      <c r="E922" s="248"/>
      <c r="F922" s="248"/>
      <c r="G922" s="248"/>
      <c r="H922" s="248"/>
      <c r="I922" s="248"/>
    </row>
    <row r="923" spans="1:9" x14ac:dyDescent="0.25">
      <c r="A923" s="248"/>
      <c r="B923" s="248"/>
      <c r="C923" s="248"/>
      <c r="D923" s="248"/>
      <c r="E923" s="248"/>
      <c r="F923" s="248"/>
      <c r="G923" s="248"/>
      <c r="H923" s="248"/>
      <c r="I923" s="248"/>
    </row>
    <row r="924" spans="1:9" x14ac:dyDescent="0.25">
      <c r="A924" s="248"/>
      <c r="B924" s="248"/>
      <c r="C924" s="248"/>
      <c r="D924" s="248"/>
      <c r="E924" s="248"/>
      <c r="F924" s="248"/>
      <c r="G924" s="248"/>
      <c r="H924" s="248"/>
      <c r="I924" s="248"/>
    </row>
    <row r="925" spans="1:9" x14ac:dyDescent="0.25">
      <c r="A925" s="248"/>
      <c r="B925" s="248"/>
      <c r="C925" s="248"/>
      <c r="D925" s="248"/>
      <c r="E925" s="248"/>
      <c r="F925" s="248"/>
      <c r="G925" s="248"/>
      <c r="H925" s="248"/>
      <c r="I925" s="248"/>
    </row>
    <row r="926" spans="1:9" x14ac:dyDescent="0.25">
      <c r="A926" s="248"/>
      <c r="B926" s="248"/>
      <c r="C926" s="248"/>
      <c r="D926" s="248"/>
      <c r="E926" s="248"/>
      <c r="F926" s="248"/>
      <c r="G926" s="248"/>
      <c r="H926" s="248"/>
      <c r="I926" s="248"/>
    </row>
    <row r="927" spans="1:9" x14ac:dyDescent="0.25">
      <c r="A927" s="248"/>
      <c r="B927" s="248"/>
      <c r="C927" s="248"/>
      <c r="D927" s="248"/>
      <c r="E927" s="248"/>
      <c r="F927" s="248"/>
      <c r="G927" s="248"/>
      <c r="H927" s="248"/>
      <c r="I927" s="248"/>
    </row>
    <row r="928" spans="1:9" x14ac:dyDescent="0.25">
      <c r="A928" s="248"/>
      <c r="B928" s="248"/>
      <c r="C928" s="248"/>
      <c r="D928" s="248"/>
      <c r="E928" s="248"/>
      <c r="F928" s="248"/>
      <c r="G928" s="248"/>
      <c r="H928" s="248"/>
      <c r="I928" s="248"/>
    </row>
    <row r="929" spans="1:9" x14ac:dyDescent="0.25">
      <c r="A929" s="248"/>
      <c r="B929" s="248"/>
      <c r="C929" s="248"/>
      <c r="D929" s="248"/>
      <c r="E929" s="248"/>
      <c r="F929" s="248"/>
      <c r="G929" s="248"/>
      <c r="H929" s="248"/>
      <c r="I929" s="248"/>
    </row>
    <row r="930" spans="1:9" x14ac:dyDescent="0.25">
      <c r="A930" s="248"/>
      <c r="B930" s="248"/>
      <c r="C930" s="248"/>
      <c r="D930" s="248"/>
      <c r="E930" s="248"/>
      <c r="F930" s="248"/>
      <c r="G930" s="248"/>
      <c r="H930" s="248"/>
      <c r="I930" s="248"/>
    </row>
    <row r="931" spans="1:9" x14ac:dyDescent="0.25">
      <c r="A931" s="248"/>
      <c r="B931" s="248"/>
      <c r="C931" s="248"/>
      <c r="D931" s="248"/>
      <c r="E931" s="248"/>
      <c r="F931" s="248"/>
      <c r="G931" s="248"/>
      <c r="H931" s="248"/>
      <c r="I931" s="248"/>
    </row>
    <row r="932" spans="1:9" x14ac:dyDescent="0.25">
      <c r="A932" s="248"/>
      <c r="B932" s="248"/>
      <c r="C932" s="248"/>
      <c r="D932" s="248"/>
      <c r="E932" s="248"/>
      <c r="F932" s="248"/>
      <c r="G932" s="248"/>
      <c r="H932" s="248"/>
      <c r="I932" s="248"/>
    </row>
    <row r="933" spans="1:9" x14ac:dyDescent="0.25">
      <c r="A933" s="248"/>
      <c r="B933" s="248"/>
      <c r="C933" s="248"/>
      <c r="D933" s="248"/>
      <c r="E933" s="248"/>
      <c r="F933" s="248"/>
      <c r="G933" s="248"/>
      <c r="H933" s="248"/>
      <c r="I933" s="248"/>
    </row>
    <row r="934" spans="1:9" x14ac:dyDescent="0.25">
      <c r="A934" s="248"/>
      <c r="B934" s="248"/>
      <c r="C934" s="248"/>
      <c r="D934" s="248"/>
      <c r="E934" s="248"/>
      <c r="F934" s="248"/>
      <c r="G934" s="248"/>
      <c r="H934" s="248"/>
      <c r="I934" s="248"/>
    </row>
    <row r="935" spans="1:9" x14ac:dyDescent="0.25">
      <c r="A935" s="248"/>
      <c r="B935" s="248"/>
      <c r="C935" s="248"/>
      <c r="D935" s="248"/>
      <c r="E935" s="248"/>
      <c r="F935" s="248"/>
      <c r="G935" s="248"/>
      <c r="H935" s="248"/>
      <c r="I935" s="248"/>
    </row>
    <row r="936" spans="1:9" x14ac:dyDescent="0.25">
      <c r="A936" s="248"/>
      <c r="B936" s="248"/>
      <c r="C936" s="248"/>
      <c r="D936" s="248"/>
      <c r="E936" s="248"/>
      <c r="F936" s="248"/>
      <c r="G936" s="248"/>
      <c r="H936" s="248"/>
      <c r="I936" s="248"/>
    </row>
    <row r="937" spans="1:9" x14ac:dyDescent="0.25">
      <c r="A937" s="248"/>
      <c r="B937" s="248"/>
      <c r="C937" s="248"/>
      <c r="D937" s="248"/>
      <c r="E937" s="248"/>
      <c r="F937" s="248"/>
      <c r="G937" s="248"/>
      <c r="H937" s="248"/>
      <c r="I937" s="248"/>
    </row>
    <row r="938" spans="1:9" x14ac:dyDescent="0.25">
      <c r="A938" s="248"/>
      <c r="B938" s="248"/>
      <c r="C938" s="248"/>
      <c r="D938" s="248"/>
      <c r="E938" s="248"/>
      <c r="F938" s="248"/>
      <c r="G938" s="248"/>
      <c r="H938" s="248"/>
      <c r="I938" s="248"/>
    </row>
    <row r="939" spans="1:9" x14ac:dyDescent="0.25">
      <c r="A939" s="248"/>
      <c r="B939" s="248"/>
      <c r="C939" s="248"/>
      <c r="D939" s="248"/>
      <c r="E939" s="248"/>
      <c r="F939" s="248"/>
      <c r="G939" s="248"/>
      <c r="H939" s="248"/>
      <c r="I939" s="248"/>
    </row>
    <row r="940" spans="1:9" x14ac:dyDescent="0.25">
      <c r="A940" s="248"/>
      <c r="B940" s="248"/>
      <c r="C940" s="248"/>
      <c r="D940" s="248"/>
      <c r="E940" s="248"/>
      <c r="F940" s="248"/>
      <c r="G940" s="248"/>
      <c r="H940" s="248"/>
      <c r="I940" s="248"/>
    </row>
    <row r="941" spans="1:9" x14ac:dyDescent="0.25">
      <c r="A941" s="248"/>
      <c r="B941" s="248"/>
      <c r="C941" s="248"/>
      <c r="D941" s="248"/>
      <c r="E941" s="248"/>
      <c r="F941" s="248"/>
      <c r="G941" s="248"/>
      <c r="H941" s="248"/>
      <c r="I941" s="248"/>
    </row>
    <row r="942" spans="1:9" x14ac:dyDescent="0.25">
      <c r="A942" s="248"/>
      <c r="B942" s="248"/>
      <c r="C942" s="248"/>
      <c r="D942" s="248"/>
      <c r="E942" s="248"/>
      <c r="F942" s="248"/>
      <c r="G942" s="248"/>
      <c r="H942" s="248"/>
      <c r="I942" s="248"/>
    </row>
    <row r="943" spans="1:9" x14ac:dyDescent="0.25">
      <c r="A943" s="248"/>
      <c r="B943" s="248"/>
      <c r="C943" s="248"/>
      <c r="D943" s="248"/>
      <c r="E943" s="248"/>
      <c r="F943" s="248"/>
      <c r="G943" s="248"/>
      <c r="H943" s="248"/>
      <c r="I943" s="248"/>
    </row>
    <row r="944" spans="1:9" x14ac:dyDescent="0.25">
      <c r="A944" s="248"/>
      <c r="B944" s="248"/>
      <c r="C944" s="248"/>
      <c r="D944" s="248"/>
      <c r="E944" s="248"/>
      <c r="F944" s="248"/>
      <c r="G944" s="248"/>
      <c r="H944" s="248"/>
      <c r="I944" s="248"/>
    </row>
    <row r="945" spans="1:9" x14ac:dyDescent="0.25">
      <c r="A945" s="248"/>
      <c r="B945" s="248"/>
      <c r="C945" s="248"/>
      <c r="D945" s="248"/>
      <c r="E945" s="248"/>
      <c r="F945" s="248"/>
      <c r="G945" s="248"/>
      <c r="H945" s="248"/>
      <c r="I945" s="248"/>
    </row>
    <row r="946" spans="1:9" x14ac:dyDescent="0.25">
      <c r="A946" s="248"/>
      <c r="B946" s="248"/>
      <c r="C946" s="248"/>
      <c r="D946" s="248"/>
      <c r="E946" s="248"/>
      <c r="F946" s="248"/>
      <c r="G946" s="248"/>
      <c r="H946" s="248"/>
      <c r="I946" s="248"/>
    </row>
    <row r="947" spans="1:9" x14ac:dyDescent="0.25">
      <c r="A947" s="248"/>
      <c r="B947" s="248"/>
      <c r="C947" s="248"/>
      <c r="D947" s="248"/>
      <c r="E947" s="248"/>
      <c r="F947" s="248"/>
      <c r="G947" s="248"/>
      <c r="H947" s="248"/>
      <c r="I947" s="248"/>
    </row>
    <row r="948" spans="1:9" x14ac:dyDescent="0.25">
      <c r="A948" s="248"/>
      <c r="B948" s="248"/>
      <c r="C948" s="248"/>
      <c r="D948" s="248"/>
      <c r="E948" s="248"/>
      <c r="F948" s="248"/>
      <c r="G948" s="248"/>
      <c r="H948" s="248"/>
      <c r="I948" s="248"/>
    </row>
    <row r="949" spans="1:9" x14ac:dyDescent="0.25">
      <c r="A949" s="248"/>
      <c r="B949" s="248"/>
      <c r="C949" s="248"/>
      <c r="D949" s="248"/>
      <c r="E949" s="248"/>
      <c r="F949" s="248"/>
      <c r="G949" s="248"/>
      <c r="H949" s="248"/>
      <c r="I949" s="248"/>
    </row>
    <row r="950" spans="1:9" x14ac:dyDescent="0.25">
      <c r="A950" s="248"/>
      <c r="B950" s="248"/>
      <c r="C950" s="248"/>
      <c r="D950" s="248"/>
      <c r="E950" s="248"/>
      <c r="F950" s="248"/>
      <c r="G950" s="248"/>
      <c r="H950" s="248"/>
      <c r="I950" s="248"/>
    </row>
    <row r="951" spans="1:9" x14ac:dyDescent="0.25">
      <c r="A951" s="248"/>
      <c r="B951" s="248"/>
      <c r="C951" s="248"/>
      <c r="D951" s="248"/>
      <c r="E951" s="248"/>
      <c r="F951" s="248"/>
      <c r="G951" s="248"/>
      <c r="H951" s="248"/>
      <c r="I951" s="248"/>
    </row>
    <row r="952" spans="1:9" x14ac:dyDescent="0.25">
      <c r="A952" s="248"/>
      <c r="B952" s="248"/>
      <c r="C952" s="248"/>
      <c r="D952" s="248"/>
      <c r="E952" s="248"/>
      <c r="F952" s="248"/>
      <c r="G952" s="248"/>
      <c r="H952" s="248"/>
      <c r="I952" s="248"/>
    </row>
    <row r="953" spans="1:9" x14ac:dyDescent="0.25">
      <c r="A953" s="248"/>
      <c r="B953" s="248"/>
      <c r="C953" s="248"/>
      <c r="D953" s="248"/>
      <c r="E953" s="248"/>
      <c r="F953" s="248"/>
      <c r="G953" s="248"/>
      <c r="H953" s="248"/>
      <c r="I953" s="248"/>
    </row>
    <row r="954" spans="1:9" x14ac:dyDescent="0.25">
      <c r="A954" s="248"/>
      <c r="B954" s="248"/>
      <c r="C954" s="248"/>
      <c r="D954" s="248"/>
      <c r="E954" s="248"/>
      <c r="F954" s="248"/>
      <c r="G954" s="248"/>
      <c r="H954" s="248"/>
      <c r="I954" s="248"/>
    </row>
    <row r="955" spans="1:9" x14ac:dyDescent="0.25">
      <c r="A955" s="248"/>
      <c r="B955" s="248"/>
      <c r="C955" s="248"/>
      <c r="D955" s="248"/>
      <c r="E955" s="248"/>
      <c r="F955" s="248"/>
      <c r="G955" s="248"/>
      <c r="H955" s="248"/>
      <c r="I955" s="248"/>
    </row>
    <row r="956" spans="1:9" x14ac:dyDescent="0.25">
      <c r="A956" s="248"/>
      <c r="B956" s="248"/>
      <c r="C956" s="248"/>
      <c r="D956" s="248"/>
      <c r="E956" s="248"/>
      <c r="F956" s="248"/>
      <c r="G956" s="248"/>
      <c r="H956" s="248"/>
      <c r="I956" s="248"/>
    </row>
    <row r="957" spans="1:9" x14ac:dyDescent="0.25">
      <c r="A957" s="248"/>
      <c r="B957" s="248"/>
      <c r="C957" s="248"/>
      <c r="D957" s="248"/>
      <c r="E957" s="248"/>
      <c r="F957" s="248"/>
      <c r="G957" s="248"/>
      <c r="H957" s="248"/>
      <c r="I957" s="248"/>
    </row>
    <row r="958" spans="1:9" x14ac:dyDescent="0.25">
      <c r="A958" s="248"/>
      <c r="B958" s="248"/>
      <c r="C958" s="248"/>
      <c r="D958" s="248"/>
      <c r="E958" s="248"/>
      <c r="F958" s="248"/>
      <c r="G958" s="248"/>
      <c r="H958" s="248"/>
      <c r="I958" s="248"/>
    </row>
    <row r="959" spans="1:9" x14ac:dyDescent="0.25">
      <c r="A959" s="248"/>
      <c r="B959" s="248"/>
      <c r="C959" s="248"/>
      <c r="D959" s="248"/>
      <c r="E959" s="248"/>
      <c r="F959" s="248"/>
      <c r="G959" s="248"/>
      <c r="H959" s="248"/>
      <c r="I959" s="248"/>
    </row>
    <row r="960" spans="1:9" x14ac:dyDescent="0.25">
      <c r="A960" s="248"/>
      <c r="B960" s="248"/>
      <c r="C960" s="248"/>
      <c r="D960" s="248"/>
      <c r="E960" s="248"/>
      <c r="F960" s="248"/>
      <c r="G960" s="248"/>
      <c r="H960" s="248"/>
      <c r="I960" s="248"/>
    </row>
    <row r="961" spans="1:9" x14ac:dyDescent="0.25">
      <c r="A961" s="248"/>
      <c r="B961" s="248"/>
      <c r="C961" s="248"/>
      <c r="D961" s="248"/>
      <c r="E961" s="248"/>
      <c r="F961" s="248"/>
      <c r="G961" s="248"/>
      <c r="H961" s="248"/>
      <c r="I961" s="248"/>
    </row>
    <row r="962" spans="1:9" x14ac:dyDescent="0.25">
      <c r="A962" s="248"/>
      <c r="B962" s="248"/>
      <c r="C962" s="248"/>
      <c r="D962" s="248"/>
      <c r="E962" s="248"/>
      <c r="F962" s="248"/>
      <c r="G962" s="248"/>
      <c r="H962" s="248"/>
      <c r="I962" s="248"/>
    </row>
    <row r="963" spans="1:9" x14ac:dyDescent="0.25">
      <c r="A963" s="248"/>
      <c r="B963" s="248"/>
      <c r="C963" s="248"/>
      <c r="D963" s="248"/>
      <c r="E963" s="248"/>
      <c r="F963" s="248"/>
      <c r="G963" s="248"/>
      <c r="H963" s="248"/>
      <c r="I963" s="248"/>
    </row>
    <row r="964" spans="1:9" x14ac:dyDescent="0.25">
      <c r="A964" s="248"/>
      <c r="B964" s="248"/>
      <c r="C964" s="248"/>
      <c r="D964" s="248"/>
      <c r="E964" s="248"/>
      <c r="F964" s="248"/>
      <c r="G964" s="248"/>
      <c r="H964" s="248"/>
      <c r="I964" s="248"/>
    </row>
    <row r="965" spans="1:9" x14ac:dyDescent="0.25">
      <c r="A965" s="248"/>
      <c r="B965" s="248"/>
      <c r="C965" s="248"/>
      <c r="D965" s="248"/>
      <c r="E965" s="248"/>
      <c r="F965" s="248"/>
      <c r="G965" s="248"/>
      <c r="H965" s="248"/>
      <c r="I965" s="248"/>
    </row>
    <row r="966" spans="1:9" x14ac:dyDescent="0.25">
      <c r="A966" s="248"/>
      <c r="B966" s="248"/>
      <c r="C966" s="248"/>
      <c r="D966" s="248"/>
      <c r="E966" s="248"/>
      <c r="F966" s="248"/>
      <c r="G966" s="248"/>
      <c r="H966" s="248"/>
      <c r="I966" s="248"/>
    </row>
    <row r="967" spans="1:9" x14ac:dyDescent="0.25">
      <c r="A967" s="248"/>
      <c r="B967" s="248"/>
      <c r="C967" s="248"/>
      <c r="D967" s="248"/>
      <c r="E967" s="248"/>
      <c r="F967" s="248"/>
      <c r="G967" s="248"/>
      <c r="H967" s="248"/>
      <c r="I967" s="248"/>
    </row>
    <row r="968" spans="1:9" x14ac:dyDescent="0.25">
      <c r="A968" s="248"/>
      <c r="B968" s="248"/>
      <c r="C968" s="248"/>
      <c r="D968" s="248"/>
      <c r="E968" s="248"/>
      <c r="F968" s="248"/>
      <c r="G968" s="248"/>
      <c r="H968" s="248"/>
      <c r="I968" s="248"/>
    </row>
    <row r="969" spans="1:9" x14ac:dyDescent="0.25">
      <c r="A969" s="248"/>
      <c r="B969" s="248"/>
      <c r="C969" s="248"/>
      <c r="D969" s="248"/>
      <c r="E969" s="248"/>
      <c r="F969" s="248"/>
      <c r="G969" s="248"/>
      <c r="H969" s="248"/>
      <c r="I969" s="248"/>
    </row>
    <row r="970" spans="1:9" x14ac:dyDescent="0.25">
      <c r="A970" s="248"/>
      <c r="B970" s="248"/>
      <c r="C970" s="248"/>
      <c r="D970" s="248"/>
      <c r="E970" s="248"/>
      <c r="F970" s="248"/>
      <c r="G970" s="248"/>
      <c r="H970" s="248"/>
      <c r="I970" s="248"/>
    </row>
    <row r="971" spans="1:9" x14ac:dyDescent="0.25">
      <c r="A971" s="248"/>
      <c r="B971" s="248"/>
      <c r="C971" s="248"/>
      <c r="D971" s="248"/>
      <c r="E971" s="248"/>
      <c r="F971" s="248"/>
      <c r="G971" s="248"/>
      <c r="H971" s="248"/>
      <c r="I971" s="248"/>
    </row>
    <row r="972" spans="1:9" x14ac:dyDescent="0.25">
      <c r="A972" s="248"/>
      <c r="B972" s="248"/>
      <c r="C972" s="248"/>
      <c r="D972" s="248"/>
      <c r="E972" s="248"/>
      <c r="F972" s="248"/>
      <c r="G972" s="248"/>
      <c r="H972" s="248"/>
      <c r="I972" s="248"/>
    </row>
    <row r="973" spans="1:9" x14ac:dyDescent="0.25">
      <c r="A973" s="248"/>
      <c r="B973" s="248"/>
      <c r="C973" s="248"/>
      <c r="D973" s="248"/>
      <c r="E973" s="248"/>
      <c r="F973" s="248"/>
      <c r="G973" s="248"/>
      <c r="H973" s="248"/>
      <c r="I973" s="248"/>
    </row>
    <row r="974" spans="1:9" x14ac:dyDescent="0.25">
      <c r="A974" s="248"/>
      <c r="B974" s="248"/>
      <c r="C974" s="248"/>
      <c r="D974" s="248"/>
      <c r="E974" s="248"/>
      <c r="F974" s="248"/>
      <c r="G974" s="248"/>
      <c r="H974" s="248"/>
      <c r="I974" s="248"/>
    </row>
    <row r="975" spans="1:9" x14ac:dyDescent="0.25">
      <c r="A975" s="248"/>
      <c r="B975" s="248"/>
      <c r="C975" s="248"/>
      <c r="D975" s="248"/>
      <c r="E975" s="248"/>
      <c r="F975" s="248"/>
      <c r="G975" s="248"/>
      <c r="H975" s="248"/>
      <c r="I975" s="248"/>
    </row>
    <row r="976" spans="1:9" x14ac:dyDescent="0.25">
      <c r="A976" s="248"/>
      <c r="B976" s="248"/>
      <c r="C976" s="248"/>
      <c r="D976" s="248"/>
      <c r="E976" s="248"/>
      <c r="F976" s="248"/>
      <c r="G976" s="248"/>
      <c r="H976" s="248"/>
      <c r="I976" s="248"/>
    </row>
    <row r="977" spans="1:9" x14ac:dyDescent="0.25">
      <c r="A977" s="248"/>
      <c r="B977" s="248"/>
      <c r="C977" s="248"/>
      <c r="D977" s="248"/>
      <c r="E977" s="248"/>
      <c r="F977" s="248"/>
      <c r="G977" s="248"/>
      <c r="H977" s="248"/>
      <c r="I977" s="248"/>
    </row>
    <row r="978" spans="1:9" x14ac:dyDescent="0.25">
      <c r="A978" s="248"/>
      <c r="B978" s="248"/>
      <c r="C978" s="248"/>
      <c r="D978" s="248"/>
      <c r="E978" s="248"/>
      <c r="F978" s="248"/>
      <c r="G978" s="248"/>
      <c r="H978" s="248"/>
      <c r="I978" s="248"/>
    </row>
    <row r="979" spans="1:9" x14ac:dyDescent="0.25">
      <c r="A979" s="248"/>
      <c r="B979" s="248"/>
      <c r="C979" s="248"/>
      <c r="D979" s="248"/>
      <c r="E979" s="248"/>
      <c r="F979" s="248"/>
      <c r="G979" s="248"/>
      <c r="H979" s="248"/>
      <c r="I979" s="248"/>
    </row>
    <row r="980" spans="1:9" x14ac:dyDescent="0.25">
      <c r="A980" s="248"/>
      <c r="B980" s="248"/>
      <c r="C980" s="248"/>
      <c r="D980" s="248"/>
      <c r="E980" s="248"/>
      <c r="F980" s="248"/>
      <c r="G980" s="248"/>
      <c r="H980" s="248"/>
      <c r="I980" s="248"/>
    </row>
    <row r="981" spans="1:9" x14ac:dyDescent="0.25">
      <c r="A981" s="248"/>
      <c r="B981" s="248"/>
      <c r="C981" s="248"/>
      <c r="D981" s="248"/>
      <c r="E981" s="248"/>
      <c r="F981" s="248"/>
      <c r="G981" s="248"/>
      <c r="H981" s="248"/>
      <c r="I981" s="248"/>
    </row>
    <row r="982" spans="1:9" x14ac:dyDescent="0.25">
      <c r="A982" s="248"/>
      <c r="B982" s="248"/>
      <c r="C982" s="248"/>
      <c r="D982" s="248"/>
      <c r="E982" s="248"/>
      <c r="F982" s="248"/>
      <c r="G982" s="248"/>
      <c r="H982" s="248"/>
      <c r="I982" s="248"/>
    </row>
    <row r="983" spans="1:9" x14ac:dyDescent="0.25">
      <c r="A983" s="248"/>
      <c r="B983" s="248"/>
      <c r="C983" s="248"/>
      <c r="D983" s="248"/>
      <c r="E983" s="248"/>
      <c r="F983" s="248"/>
      <c r="G983" s="248"/>
      <c r="H983" s="248"/>
      <c r="I983" s="248"/>
    </row>
    <row r="984" spans="1:9" x14ac:dyDescent="0.25">
      <c r="A984" s="248"/>
      <c r="B984" s="248"/>
      <c r="C984" s="248"/>
      <c r="D984" s="248"/>
      <c r="E984" s="248"/>
      <c r="F984" s="248"/>
      <c r="G984" s="248"/>
      <c r="H984" s="248"/>
      <c r="I984" s="248"/>
    </row>
    <row r="985" spans="1:9" x14ac:dyDescent="0.25">
      <c r="A985" s="248"/>
      <c r="B985" s="248"/>
      <c r="C985" s="248"/>
      <c r="D985" s="248"/>
      <c r="E985" s="248"/>
      <c r="F985" s="248"/>
      <c r="G985" s="248"/>
      <c r="H985" s="248"/>
      <c r="I985" s="248"/>
    </row>
    <row r="986" spans="1:9" x14ac:dyDescent="0.25">
      <c r="A986" s="248"/>
      <c r="B986" s="248"/>
      <c r="C986" s="248"/>
      <c r="D986" s="248"/>
      <c r="E986" s="248"/>
      <c r="F986" s="248"/>
      <c r="G986" s="248"/>
      <c r="H986" s="248"/>
      <c r="I986" s="248"/>
    </row>
    <row r="987" spans="1:9" x14ac:dyDescent="0.25">
      <c r="A987" s="248"/>
      <c r="B987" s="248"/>
      <c r="C987" s="248"/>
      <c r="D987" s="248"/>
      <c r="E987" s="248"/>
      <c r="F987" s="248"/>
      <c r="G987" s="248"/>
      <c r="H987" s="248"/>
      <c r="I987" s="248"/>
    </row>
    <row r="988" spans="1:9" x14ac:dyDescent="0.25">
      <c r="A988" s="248"/>
      <c r="B988" s="248"/>
      <c r="C988" s="248"/>
      <c r="D988" s="248"/>
      <c r="E988" s="248"/>
      <c r="F988" s="248"/>
      <c r="G988" s="248"/>
      <c r="H988" s="248"/>
      <c r="I988" s="248"/>
    </row>
    <row r="989" spans="1:9" x14ac:dyDescent="0.25">
      <c r="A989" s="248"/>
      <c r="B989" s="248"/>
      <c r="C989" s="248"/>
      <c r="D989" s="248"/>
      <c r="E989" s="248"/>
      <c r="F989" s="248"/>
      <c r="G989" s="248"/>
      <c r="H989" s="248"/>
      <c r="I989" s="248"/>
    </row>
    <row r="990" spans="1:9" x14ac:dyDescent="0.25">
      <c r="A990" s="248"/>
      <c r="B990" s="248"/>
      <c r="C990" s="248"/>
      <c r="D990" s="248"/>
      <c r="E990" s="248"/>
      <c r="F990" s="248"/>
      <c r="G990" s="248"/>
      <c r="H990" s="248"/>
      <c r="I990" s="248"/>
    </row>
    <row r="991" spans="1:9" x14ac:dyDescent="0.25">
      <c r="A991" s="248"/>
      <c r="B991" s="248"/>
      <c r="C991" s="248"/>
      <c r="D991" s="248"/>
      <c r="E991" s="248"/>
      <c r="F991" s="248"/>
      <c r="G991" s="248"/>
      <c r="H991" s="248"/>
      <c r="I991" s="248"/>
    </row>
    <row r="992" spans="1:9" x14ac:dyDescent="0.25">
      <c r="A992" s="248"/>
      <c r="B992" s="248"/>
      <c r="C992" s="248"/>
      <c r="D992" s="248"/>
      <c r="E992" s="248"/>
      <c r="F992" s="248"/>
      <c r="G992" s="248"/>
      <c r="H992" s="248"/>
      <c r="I992" s="248"/>
    </row>
    <row r="993" spans="1:9" x14ac:dyDescent="0.25">
      <c r="A993" s="248"/>
      <c r="B993" s="248"/>
      <c r="C993" s="248"/>
      <c r="D993" s="248"/>
      <c r="E993" s="248"/>
      <c r="F993" s="248"/>
      <c r="G993" s="248"/>
      <c r="H993" s="248"/>
      <c r="I993" s="248"/>
    </row>
    <row r="994" spans="1:9" x14ac:dyDescent="0.25">
      <c r="A994" s="248"/>
      <c r="B994" s="248"/>
      <c r="C994" s="248"/>
      <c r="D994" s="248"/>
      <c r="E994" s="248"/>
      <c r="F994" s="248"/>
      <c r="G994" s="248"/>
      <c r="H994" s="248"/>
      <c r="I994" s="248"/>
    </row>
    <row r="995" spans="1:9" x14ac:dyDescent="0.25">
      <c r="A995" s="248"/>
      <c r="B995" s="248"/>
      <c r="C995" s="248"/>
      <c r="D995" s="248"/>
      <c r="E995" s="248"/>
      <c r="F995" s="248"/>
      <c r="G995" s="248"/>
      <c r="H995" s="248"/>
      <c r="I995" s="248"/>
    </row>
    <row r="996" spans="1:9" x14ac:dyDescent="0.25">
      <c r="A996" s="248"/>
      <c r="B996" s="248"/>
      <c r="C996" s="248"/>
      <c r="D996" s="248"/>
      <c r="E996" s="248"/>
      <c r="F996" s="248"/>
      <c r="G996" s="248"/>
      <c r="H996" s="248"/>
      <c r="I996" s="248"/>
    </row>
    <row r="997" spans="1:9" x14ac:dyDescent="0.25">
      <c r="A997" s="248"/>
      <c r="B997" s="248"/>
      <c r="C997" s="248"/>
      <c r="D997" s="248"/>
      <c r="E997" s="248"/>
      <c r="F997" s="248"/>
      <c r="G997" s="248"/>
      <c r="H997" s="248"/>
      <c r="I997" s="248"/>
    </row>
    <row r="998" spans="1:9" x14ac:dyDescent="0.25">
      <c r="A998" s="248"/>
      <c r="B998" s="248"/>
      <c r="C998" s="248"/>
      <c r="D998" s="248"/>
      <c r="E998" s="248"/>
      <c r="F998" s="248"/>
      <c r="G998" s="248"/>
      <c r="H998" s="248"/>
      <c r="I998" s="248"/>
    </row>
    <row r="999" spans="1:9" x14ac:dyDescent="0.25">
      <c r="A999" s="248"/>
      <c r="B999" s="248"/>
      <c r="C999" s="248"/>
      <c r="D999" s="248"/>
      <c r="E999" s="248"/>
      <c r="F999" s="248"/>
      <c r="G999" s="248"/>
      <c r="H999" s="248"/>
      <c r="I999" s="248"/>
    </row>
    <row r="1000" spans="1:9" x14ac:dyDescent="0.25">
      <c r="A1000" s="248"/>
      <c r="B1000" s="248"/>
      <c r="C1000" s="248"/>
      <c r="D1000" s="248"/>
      <c r="E1000" s="248"/>
      <c r="F1000" s="248"/>
      <c r="G1000" s="248"/>
      <c r="H1000" s="248"/>
      <c r="I1000" s="248"/>
    </row>
    <row r="1001" spans="1:9" x14ac:dyDescent="0.25">
      <c r="A1001" s="248"/>
      <c r="B1001" s="248"/>
      <c r="C1001" s="248"/>
      <c r="D1001" s="248"/>
      <c r="E1001" s="248"/>
      <c r="F1001" s="248"/>
      <c r="G1001" s="248"/>
      <c r="H1001" s="248"/>
      <c r="I1001" s="248"/>
    </row>
    <row r="1002" spans="1:9" x14ac:dyDescent="0.25">
      <c r="A1002" s="248"/>
      <c r="B1002" s="248"/>
      <c r="C1002" s="248"/>
      <c r="D1002" s="248"/>
      <c r="E1002" s="248"/>
      <c r="F1002" s="248"/>
      <c r="G1002" s="248"/>
      <c r="H1002" s="248"/>
      <c r="I1002" s="248"/>
    </row>
    <row r="1003" spans="1:9" x14ac:dyDescent="0.25">
      <c r="A1003" s="248"/>
      <c r="B1003" s="248"/>
      <c r="C1003" s="248"/>
      <c r="D1003" s="248"/>
      <c r="E1003" s="248"/>
      <c r="F1003" s="248"/>
      <c r="G1003" s="248"/>
      <c r="H1003" s="248"/>
      <c r="I1003" s="248"/>
    </row>
    <row r="1004" spans="1:9" x14ac:dyDescent="0.25">
      <c r="A1004" s="248"/>
      <c r="B1004" s="248"/>
      <c r="C1004" s="248"/>
      <c r="D1004" s="248"/>
      <c r="E1004" s="248"/>
      <c r="F1004" s="248"/>
      <c r="G1004" s="248"/>
      <c r="H1004" s="248"/>
      <c r="I1004" s="248"/>
    </row>
    <row r="1005" spans="1:9" x14ac:dyDescent="0.25">
      <c r="A1005" s="248"/>
      <c r="B1005" s="248"/>
      <c r="C1005" s="248"/>
      <c r="D1005" s="248"/>
      <c r="E1005" s="248"/>
      <c r="F1005" s="248"/>
      <c r="G1005" s="248"/>
      <c r="H1005" s="248"/>
      <c r="I1005" s="248"/>
    </row>
    <row r="1006" spans="1:9" x14ac:dyDescent="0.25">
      <c r="A1006" s="248"/>
      <c r="B1006" s="248"/>
      <c r="C1006" s="248"/>
      <c r="D1006" s="248"/>
      <c r="E1006" s="248"/>
      <c r="F1006" s="248"/>
      <c r="G1006" s="248"/>
      <c r="H1006" s="248"/>
      <c r="I1006" s="248"/>
    </row>
    <row r="1007" spans="1:9" x14ac:dyDescent="0.25">
      <c r="A1007" s="248"/>
      <c r="B1007" s="248"/>
      <c r="C1007" s="248"/>
      <c r="D1007" s="248"/>
      <c r="E1007" s="248"/>
      <c r="F1007" s="248"/>
      <c r="G1007" s="248"/>
      <c r="H1007" s="248"/>
      <c r="I1007" s="248"/>
    </row>
    <row r="1008" spans="1:9" x14ac:dyDescent="0.25">
      <c r="A1008" s="248"/>
      <c r="B1008" s="248"/>
      <c r="C1008" s="248"/>
      <c r="D1008" s="248"/>
      <c r="E1008" s="248"/>
      <c r="F1008" s="248"/>
      <c r="G1008" s="248"/>
      <c r="H1008" s="248"/>
      <c r="I1008" s="248"/>
    </row>
    <row r="1009" spans="1:9" x14ac:dyDescent="0.25">
      <c r="A1009" s="248"/>
      <c r="B1009" s="248"/>
      <c r="C1009" s="248"/>
      <c r="D1009" s="248"/>
      <c r="E1009" s="248"/>
      <c r="F1009" s="248"/>
      <c r="G1009" s="248"/>
      <c r="H1009" s="248"/>
      <c r="I1009" s="248"/>
    </row>
    <row r="1010" spans="1:9" x14ac:dyDescent="0.25">
      <c r="A1010" s="248"/>
      <c r="B1010" s="248"/>
      <c r="C1010" s="248"/>
      <c r="D1010" s="248"/>
      <c r="E1010" s="248"/>
      <c r="F1010" s="248"/>
      <c r="G1010" s="248"/>
      <c r="H1010" s="248"/>
      <c r="I1010" s="248"/>
    </row>
    <row r="1011" spans="1:9" x14ac:dyDescent="0.25">
      <c r="A1011" s="248"/>
      <c r="B1011" s="248"/>
      <c r="C1011" s="248"/>
      <c r="D1011" s="248"/>
      <c r="E1011" s="248"/>
      <c r="F1011" s="248"/>
      <c r="G1011" s="248"/>
      <c r="H1011" s="248"/>
      <c r="I1011" s="248"/>
    </row>
    <row r="1012" spans="1:9" x14ac:dyDescent="0.25">
      <c r="A1012" s="248"/>
      <c r="B1012" s="248"/>
      <c r="C1012" s="248"/>
      <c r="D1012" s="248"/>
      <c r="E1012" s="248"/>
      <c r="F1012" s="248"/>
      <c r="G1012" s="248"/>
      <c r="H1012" s="248"/>
      <c r="I1012" s="248"/>
    </row>
    <row r="1013" spans="1:9" x14ac:dyDescent="0.25">
      <c r="A1013" s="248"/>
      <c r="B1013" s="248"/>
      <c r="C1013" s="248"/>
      <c r="D1013" s="248"/>
      <c r="E1013" s="248"/>
      <c r="F1013" s="248"/>
      <c r="G1013" s="248"/>
      <c r="H1013" s="248"/>
      <c r="I1013" s="248"/>
    </row>
    <row r="1014" spans="1:9" x14ac:dyDescent="0.25">
      <c r="A1014" s="248"/>
      <c r="B1014" s="248"/>
      <c r="C1014" s="248"/>
      <c r="D1014" s="248"/>
      <c r="E1014" s="248"/>
      <c r="F1014" s="248"/>
      <c r="G1014" s="248"/>
      <c r="H1014" s="248"/>
      <c r="I1014" s="248"/>
    </row>
    <row r="1015" spans="1:9" x14ac:dyDescent="0.25">
      <c r="A1015" s="248"/>
      <c r="B1015" s="248"/>
      <c r="C1015" s="248"/>
      <c r="D1015" s="248"/>
      <c r="E1015" s="248"/>
      <c r="F1015" s="248"/>
      <c r="G1015" s="248"/>
      <c r="H1015" s="248"/>
      <c r="I1015" s="248"/>
    </row>
    <row r="1016" spans="1:9" x14ac:dyDescent="0.25">
      <c r="A1016" s="248"/>
      <c r="B1016" s="248"/>
      <c r="C1016" s="248"/>
      <c r="D1016" s="248"/>
      <c r="E1016" s="248"/>
      <c r="F1016" s="248"/>
      <c r="G1016" s="248"/>
      <c r="H1016" s="248"/>
      <c r="I1016" s="248"/>
    </row>
    <row r="1017" spans="1:9" x14ac:dyDescent="0.25">
      <c r="A1017" s="248"/>
      <c r="B1017" s="248"/>
      <c r="C1017" s="248"/>
      <c r="D1017" s="248"/>
      <c r="E1017" s="248"/>
      <c r="F1017" s="248"/>
      <c r="G1017" s="248"/>
      <c r="H1017" s="248"/>
      <c r="I1017" s="248"/>
    </row>
    <row r="1018" spans="1:9" x14ac:dyDescent="0.25">
      <c r="A1018" s="248"/>
      <c r="B1018" s="248"/>
      <c r="C1018" s="248"/>
      <c r="D1018" s="248"/>
      <c r="E1018" s="248"/>
      <c r="F1018" s="248"/>
      <c r="G1018" s="248"/>
      <c r="H1018" s="248"/>
      <c r="I1018" s="248"/>
    </row>
    <row r="1019" spans="1:9" x14ac:dyDescent="0.25">
      <c r="A1019" s="248"/>
      <c r="B1019" s="248"/>
      <c r="C1019" s="248"/>
      <c r="D1019" s="248"/>
      <c r="E1019" s="248"/>
      <c r="F1019" s="248"/>
      <c r="G1019" s="248"/>
      <c r="H1019" s="248"/>
      <c r="I1019" s="248"/>
    </row>
    <row r="1020" spans="1:9" x14ac:dyDescent="0.25">
      <c r="A1020" s="248"/>
      <c r="B1020" s="248"/>
      <c r="C1020" s="248"/>
      <c r="D1020" s="248"/>
      <c r="E1020" s="248"/>
      <c r="F1020" s="248"/>
      <c r="G1020" s="248"/>
      <c r="H1020" s="248"/>
      <c r="I1020" s="248"/>
    </row>
    <row r="1021" spans="1:9" x14ac:dyDescent="0.25">
      <c r="A1021" s="248"/>
      <c r="B1021" s="248"/>
      <c r="C1021" s="248"/>
      <c r="D1021" s="248"/>
      <c r="E1021" s="248"/>
      <c r="F1021" s="248"/>
      <c r="G1021" s="248"/>
      <c r="H1021" s="248"/>
      <c r="I1021" s="248"/>
    </row>
    <row r="1022" spans="1:9" x14ac:dyDescent="0.25">
      <c r="A1022" s="248"/>
      <c r="B1022" s="248"/>
      <c r="C1022" s="248"/>
      <c r="D1022" s="248"/>
      <c r="E1022" s="248"/>
      <c r="F1022" s="248"/>
      <c r="G1022" s="248"/>
      <c r="H1022" s="248"/>
      <c r="I1022" s="248"/>
    </row>
    <row r="1023" spans="1:9" x14ac:dyDescent="0.25">
      <c r="A1023" s="248"/>
      <c r="B1023" s="248"/>
      <c r="C1023" s="248"/>
      <c r="D1023" s="248"/>
      <c r="E1023" s="248"/>
      <c r="F1023" s="248"/>
      <c r="G1023" s="248"/>
      <c r="H1023" s="248"/>
      <c r="I1023" s="248"/>
    </row>
    <row r="1024" spans="1:9" x14ac:dyDescent="0.25">
      <c r="A1024" s="248"/>
      <c r="B1024" s="248"/>
      <c r="C1024" s="248"/>
      <c r="D1024" s="248"/>
      <c r="E1024" s="248"/>
      <c r="F1024" s="248"/>
      <c r="G1024" s="248"/>
      <c r="H1024" s="248"/>
      <c r="I1024" s="248"/>
    </row>
    <row r="1025" spans="1:9" x14ac:dyDescent="0.25">
      <c r="A1025" s="248"/>
      <c r="B1025" s="248"/>
      <c r="C1025" s="248"/>
      <c r="D1025" s="248"/>
      <c r="E1025" s="248"/>
      <c r="F1025" s="248"/>
      <c r="G1025" s="248"/>
      <c r="H1025" s="248"/>
      <c r="I1025" s="248"/>
    </row>
    <row r="1026" spans="1:9" x14ac:dyDescent="0.25">
      <c r="A1026" s="248"/>
      <c r="B1026" s="248"/>
      <c r="C1026" s="248"/>
      <c r="D1026" s="248"/>
      <c r="E1026" s="248"/>
      <c r="F1026" s="248"/>
      <c r="G1026" s="248"/>
      <c r="H1026" s="248"/>
      <c r="I1026" s="248"/>
    </row>
    <row r="1027" spans="1:9" x14ac:dyDescent="0.25">
      <c r="A1027" s="248"/>
      <c r="B1027" s="248"/>
      <c r="C1027" s="248"/>
      <c r="D1027" s="248"/>
      <c r="E1027" s="248"/>
      <c r="F1027" s="248"/>
      <c r="G1027" s="248"/>
      <c r="H1027" s="248"/>
      <c r="I1027" s="248"/>
    </row>
    <row r="1028" spans="1:9" x14ac:dyDescent="0.25">
      <c r="A1028" s="248"/>
      <c r="B1028" s="248"/>
      <c r="C1028" s="248"/>
      <c r="D1028" s="248"/>
      <c r="E1028" s="248"/>
      <c r="F1028" s="248"/>
      <c r="G1028" s="248"/>
      <c r="H1028" s="248"/>
      <c r="I1028" s="248"/>
    </row>
    <row r="1029" spans="1:9" x14ac:dyDescent="0.25">
      <c r="A1029" s="248"/>
      <c r="B1029" s="248"/>
      <c r="C1029" s="248"/>
      <c r="D1029" s="248"/>
      <c r="E1029" s="248"/>
      <c r="F1029" s="248"/>
      <c r="G1029" s="248"/>
      <c r="H1029" s="248"/>
      <c r="I1029" s="248"/>
    </row>
    <row r="1030" spans="1:9" x14ac:dyDescent="0.25">
      <c r="A1030" s="248"/>
      <c r="B1030" s="248"/>
      <c r="C1030" s="248"/>
      <c r="D1030" s="248"/>
      <c r="E1030" s="248"/>
      <c r="F1030" s="248"/>
      <c r="G1030" s="248"/>
      <c r="H1030" s="248"/>
      <c r="I1030" s="248"/>
    </row>
    <row r="1031" spans="1:9" x14ac:dyDescent="0.25">
      <c r="A1031" s="248"/>
      <c r="B1031" s="248"/>
      <c r="C1031" s="248"/>
      <c r="D1031" s="248"/>
      <c r="E1031" s="248"/>
      <c r="F1031" s="248"/>
      <c r="G1031" s="248"/>
      <c r="H1031" s="248"/>
      <c r="I1031" s="248"/>
    </row>
    <row r="1032" spans="1:9" x14ac:dyDescent="0.25">
      <c r="A1032" s="248"/>
      <c r="B1032" s="248"/>
      <c r="C1032" s="248"/>
      <c r="D1032" s="248"/>
      <c r="E1032" s="248"/>
      <c r="F1032" s="248"/>
      <c r="G1032" s="248"/>
      <c r="H1032" s="248"/>
      <c r="I1032" s="248"/>
    </row>
    <row r="1033" spans="1:9" x14ac:dyDescent="0.25">
      <c r="A1033" s="248"/>
      <c r="B1033" s="248"/>
      <c r="C1033" s="248"/>
      <c r="D1033" s="248"/>
      <c r="E1033" s="248"/>
      <c r="F1033" s="248"/>
      <c r="G1033" s="248"/>
      <c r="H1033" s="248"/>
      <c r="I1033" s="248"/>
    </row>
    <row r="1034" spans="1:9" x14ac:dyDescent="0.25">
      <c r="A1034" s="248"/>
      <c r="B1034" s="248"/>
      <c r="C1034" s="248"/>
      <c r="D1034" s="248"/>
      <c r="E1034" s="248"/>
      <c r="F1034" s="248"/>
      <c r="G1034" s="248"/>
      <c r="H1034" s="248"/>
      <c r="I1034" s="248"/>
    </row>
    <row r="1035" spans="1:9" x14ac:dyDescent="0.25">
      <c r="A1035" s="248"/>
      <c r="B1035" s="248"/>
      <c r="C1035" s="248"/>
      <c r="D1035" s="248"/>
      <c r="E1035" s="248"/>
      <c r="F1035" s="248"/>
      <c r="G1035" s="248"/>
      <c r="H1035" s="248"/>
      <c r="I1035" s="248"/>
    </row>
    <row r="1036" spans="1:9" x14ac:dyDescent="0.25">
      <c r="A1036" s="248"/>
      <c r="B1036" s="248"/>
      <c r="C1036" s="248"/>
      <c r="D1036" s="248"/>
      <c r="E1036" s="248"/>
      <c r="F1036" s="248"/>
      <c r="G1036" s="248"/>
      <c r="H1036" s="248"/>
      <c r="I1036" s="248"/>
    </row>
    <row r="1037" spans="1:9" x14ac:dyDescent="0.25">
      <c r="A1037" s="248"/>
      <c r="B1037" s="248"/>
      <c r="C1037" s="248"/>
      <c r="D1037" s="248"/>
      <c r="E1037" s="248"/>
      <c r="F1037" s="248"/>
      <c r="G1037" s="248"/>
      <c r="H1037" s="248"/>
      <c r="I1037" s="248"/>
    </row>
    <row r="1038" spans="1:9" x14ac:dyDescent="0.25">
      <c r="A1038" s="248"/>
      <c r="B1038" s="248"/>
      <c r="C1038" s="248"/>
      <c r="D1038" s="248"/>
      <c r="E1038" s="248"/>
      <c r="F1038" s="248"/>
      <c r="G1038" s="248"/>
      <c r="H1038" s="248"/>
      <c r="I1038" s="248"/>
    </row>
    <row r="1039" spans="1:9" x14ac:dyDescent="0.25">
      <c r="A1039" s="248"/>
      <c r="B1039" s="248"/>
      <c r="C1039" s="248"/>
      <c r="D1039" s="248"/>
      <c r="E1039" s="248"/>
      <c r="F1039" s="248"/>
      <c r="G1039" s="248"/>
      <c r="H1039" s="248"/>
      <c r="I1039" s="248"/>
    </row>
    <row r="1040" spans="1:9" x14ac:dyDescent="0.25">
      <c r="A1040" s="248"/>
      <c r="B1040" s="248"/>
      <c r="C1040" s="248"/>
      <c r="D1040" s="248"/>
      <c r="E1040" s="248"/>
      <c r="F1040" s="248"/>
      <c r="G1040" s="248"/>
      <c r="H1040" s="248"/>
      <c r="I1040" s="248"/>
    </row>
    <row r="1041" spans="1:9" x14ac:dyDescent="0.25">
      <c r="A1041" s="248"/>
      <c r="B1041" s="248"/>
      <c r="C1041" s="248"/>
      <c r="D1041" s="248"/>
      <c r="E1041" s="248"/>
      <c r="F1041" s="248"/>
      <c r="G1041" s="248"/>
      <c r="H1041" s="248"/>
      <c r="I1041" s="248"/>
    </row>
    <row r="1042" spans="1:9" x14ac:dyDescent="0.25">
      <c r="A1042" s="248"/>
      <c r="B1042" s="248"/>
      <c r="C1042" s="248"/>
      <c r="D1042" s="248"/>
      <c r="E1042" s="248"/>
      <c r="F1042" s="248"/>
      <c r="G1042" s="248"/>
      <c r="H1042" s="248"/>
      <c r="I1042" s="248"/>
    </row>
    <row r="1043" spans="1:9" x14ac:dyDescent="0.25">
      <c r="A1043" s="248"/>
      <c r="B1043" s="248"/>
      <c r="C1043" s="248"/>
      <c r="D1043" s="248"/>
      <c r="E1043" s="248"/>
      <c r="F1043" s="248"/>
      <c r="G1043" s="248"/>
      <c r="H1043" s="248"/>
      <c r="I1043" s="248"/>
    </row>
    <row r="1044" spans="1:9" x14ac:dyDescent="0.25">
      <c r="A1044" s="248"/>
      <c r="B1044" s="248"/>
      <c r="C1044" s="248"/>
      <c r="D1044" s="248"/>
      <c r="E1044" s="248"/>
      <c r="F1044" s="248"/>
      <c r="G1044" s="248"/>
      <c r="H1044" s="248"/>
      <c r="I1044" s="248"/>
    </row>
    <row r="1045" spans="1:9" x14ac:dyDescent="0.25">
      <c r="A1045" s="248"/>
      <c r="B1045" s="248"/>
      <c r="C1045" s="248"/>
      <c r="D1045" s="248"/>
      <c r="E1045" s="248"/>
      <c r="F1045" s="248"/>
      <c r="G1045" s="248"/>
      <c r="H1045" s="248"/>
      <c r="I1045" s="248"/>
    </row>
    <row r="1046" spans="1:9" x14ac:dyDescent="0.25">
      <c r="A1046" s="248"/>
      <c r="B1046" s="248"/>
      <c r="C1046" s="248"/>
      <c r="D1046" s="248"/>
      <c r="E1046" s="248"/>
      <c r="F1046" s="248"/>
      <c r="G1046" s="248"/>
      <c r="H1046" s="248"/>
      <c r="I1046" s="248"/>
    </row>
    <row r="1047" spans="1:9" x14ac:dyDescent="0.25">
      <c r="A1047" s="248"/>
      <c r="B1047" s="248"/>
      <c r="C1047" s="248"/>
      <c r="D1047" s="248"/>
      <c r="E1047" s="248"/>
      <c r="F1047" s="248"/>
      <c r="G1047" s="248"/>
      <c r="H1047" s="248"/>
      <c r="I1047" s="248"/>
    </row>
    <row r="1048" spans="1:9" x14ac:dyDescent="0.25">
      <c r="A1048" s="248"/>
      <c r="B1048" s="248"/>
      <c r="C1048" s="248"/>
      <c r="D1048" s="248"/>
      <c r="E1048" s="248"/>
      <c r="F1048" s="248"/>
      <c r="G1048" s="248"/>
      <c r="H1048" s="248"/>
      <c r="I1048" s="248"/>
    </row>
    <row r="1049" spans="1:9" x14ac:dyDescent="0.25">
      <c r="A1049" s="248"/>
      <c r="B1049" s="248"/>
      <c r="C1049" s="248"/>
      <c r="D1049" s="248"/>
      <c r="E1049" s="248"/>
      <c r="F1049" s="248"/>
      <c r="G1049" s="248"/>
      <c r="H1049" s="248"/>
      <c r="I1049" s="248"/>
    </row>
    <row r="1050" spans="1:9" x14ac:dyDescent="0.25">
      <c r="A1050" s="248"/>
      <c r="B1050" s="248"/>
      <c r="C1050" s="248"/>
      <c r="D1050" s="248"/>
      <c r="E1050" s="248"/>
      <c r="F1050" s="248"/>
      <c r="G1050" s="248"/>
      <c r="H1050" s="248"/>
      <c r="I1050" s="248"/>
    </row>
    <row r="1051" spans="1:9" x14ac:dyDescent="0.25">
      <c r="A1051" s="248"/>
      <c r="B1051" s="248"/>
      <c r="C1051" s="248"/>
      <c r="D1051" s="248"/>
      <c r="E1051" s="248"/>
      <c r="F1051" s="248"/>
      <c r="G1051" s="248"/>
      <c r="H1051" s="248"/>
      <c r="I1051" s="248"/>
    </row>
    <row r="1052" spans="1:9" x14ac:dyDescent="0.25">
      <c r="A1052" s="248"/>
      <c r="B1052" s="248"/>
      <c r="C1052" s="248"/>
      <c r="D1052" s="248"/>
      <c r="E1052" s="248"/>
      <c r="F1052" s="248"/>
      <c r="G1052" s="248"/>
      <c r="H1052" s="248"/>
      <c r="I1052" s="248"/>
    </row>
    <row r="1053" spans="1:9" x14ac:dyDescent="0.25">
      <c r="A1053" s="248"/>
      <c r="B1053" s="248"/>
      <c r="C1053" s="248"/>
      <c r="D1053" s="248"/>
      <c r="E1053" s="248"/>
      <c r="F1053" s="248"/>
      <c r="G1053" s="248"/>
      <c r="H1053" s="248"/>
      <c r="I1053" s="248"/>
    </row>
    <row r="1054" spans="1:9" x14ac:dyDescent="0.25">
      <c r="A1054" s="248"/>
      <c r="B1054" s="248"/>
      <c r="C1054" s="248"/>
      <c r="D1054" s="248"/>
      <c r="E1054" s="248"/>
      <c r="F1054" s="248"/>
      <c r="G1054" s="248"/>
      <c r="H1054" s="248"/>
      <c r="I1054" s="248"/>
    </row>
    <row r="1055" spans="1:9" x14ac:dyDescent="0.25">
      <c r="A1055" s="248"/>
      <c r="B1055" s="248"/>
      <c r="C1055" s="248"/>
      <c r="D1055" s="248"/>
      <c r="E1055" s="248"/>
      <c r="F1055" s="248"/>
      <c r="G1055" s="248"/>
      <c r="H1055" s="248"/>
      <c r="I1055" s="248"/>
    </row>
    <row r="1056" spans="1:9" x14ac:dyDescent="0.25">
      <c r="A1056" s="248"/>
      <c r="B1056" s="248"/>
      <c r="C1056" s="248"/>
      <c r="D1056" s="248"/>
      <c r="E1056" s="248"/>
      <c r="F1056" s="248"/>
      <c r="G1056" s="248"/>
      <c r="H1056" s="248"/>
      <c r="I1056" s="248"/>
    </row>
    <row r="1057" spans="1:9" x14ac:dyDescent="0.25">
      <c r="A1057" s="248"/>
      <c r="B1057" s="248"/>
      <c r="C1057" s="248"/>
      <c r="D1057" s="248"/>
      <c r="E1057" s="248"/>
      <c r="F1057" s="248"/>
      <c r="G1057" s="248"/>
      <c r="H1057" s="248"/>
      <c r="I1057" s="248"/>
    </row>
    <row r="1058" spans="1:9" x14ac:dyDescent="0.25">
      <c r="A1058" s="248"/>
      <c r="B1058" s="248"/>
      <c r="C1058" s="248"/>
      <c r="D1058" s="248"/>
      <c r="E1058" s="248"/>
      <c r="F1058" s="248"/>
      <c r="G1058" s="248"/>
      <c r="H1058" s="248"/>
      <c r="I1058" s="248"/>
    </row>
    <row r="1059" spans="1:9" x14ac:dyDescent="0.25">
      <c r="A1059" s="248"/>
      <c r="B1059" s="248"/>
      <c r="C1059" s="248"/>
      <c r="D1059" s="248"/>
      <c r="E1059" s="248"/>
      <c r="F1059" s="248"/>
      <c r="G1059" s="248"/>
      <c r="H1059" s="248"/>
      <c r="I1059" s="248"/>
    </row>
    <row r="1060" spans="1:9" x14ac:dyDescent="0.25">
      <c r="A1060" s="248"/>
      <c r="B1060" s="248"/>
      <c r="C1060" s="248"/>
      <c r="D1060" s="248"/>
      <c r="E1060" s="248"/>
      <c r="F1060" s="248"/>
      <c r="G1060" s="248"/>
      <c r="H1060" s="248"/>
      <c r="I1060" s="248"/>
    </row>
    <row r="1061" spans="1:9" x14ac:dyDescent="0.25">
      <c r="A1061" s="248"/>
      <c r="B1061" s="248"/>
      <c r="C1061" s="248"/>
      <c r="D1061" s="248"/>
      <c r="E1061" s="248"/>
      <c r="F1061" s="248"/>
      <c r="G1061" s="248"/>
      <c r="H1061" s="248"/>
      <c r="I1061" s="248"/>
    </row>
    <row r="1062" spans="1:9" x14ac:dyDescent="0.25">
      <c r="A1062" s="248"/>
      <c r="B1062" s="248"/>
      <c r="C1062" s="248"/>
      <c r="D1062" s="248"/>
      <c r="E1062" s="248"/>
      <c r="F1062" s="248"/>
      <c r="G1062" s="248"/>
      <c r="H1062" s="248"/>
      <c r="I1062" s="248"/>
    </row>
    <row r="1063" spans="1:9" x14ac:dyDescent="0.25">
      <c r="A1063" s="248"/>
      <c r="B1063" s="248"/>
      <c r="C1063" s="248"/>
      <c r="D1063" s="248"/>
      <c r="E1063" s="248"/>
      <c r="F1063" s="248"/>
      <c r="G1063" s="248"/>
      <c r="H1063" s="248"/>
      <c r="I1063" s="248"/>
    </row>
    <row r="1064" spans="1:9" x14ac:dyDescent="0.25">
      <c r="A1064" s="248"/>
      <c r="B1064" s="248"/>
      <c r="C1064" s="248"/>
      <c r="D1064" s="248"/>
      <c r="E1064" s="248"/>
      <c r="F1064" s="248"/>
      <c r="G1064" s="248"/>
      <c r="H1064" s="248"/>
      <c r="I1064" s="248"/>
    </row>
    <row r="1065" spans="1:9" x14ac:dyDescent="0.25">
      <c r="A1065" s="248"/>
      <c r="B1065" s="248"/>
      <c r="C1065" s="248"/>
      <c r="D1065" s="248"/>
      <c r="E1065" s="248"/>
      <c r="F1065" s="248"/>
      <c r="G1065" s="248"/>
      <c r="H1065" s="248"/>
      <c r="I1065" s="248"/>
    </row>
    <row r="1066" spans="1:9" x14ac:dyDescent="0.25">
      <c r="A1066" s="248"/>
      <c r="B1066" s="248"/>
      <c r="C1066" s="248"/>
      <c r="D1066" s="248"/>
      <c r="E1066" s="248"/>
      <c r="F1066" s="248"/>
      <c r="G1066" s="248"/>
      <c r="H1066" s="248"/>
      <c r="I1066" s="248"/>
    </row>
    <row r="1067" spans="1:9" x14ac:dyDescent="0.25">
      <c r="A1067" s="248"/>
      <c r="B1067" s="248"/>
      <c r="C1067" s="248"/>
      <c r="D1067" s="248"/>
      <c r="E1067" s="248"/>
      <c r="F1067" s="248"/>
      <c r="G1067" s="248"/>
      <c r="H1067" s="248"/>
      <c r="I1067" s="248"/>
    </row>
    <row r="1068" spans="1:9" x14ac:dyDescent="0.25">
      <c r="A1068" s="248"/>
      <c r="B1068" s="248"/>
      <c r="C1068" s="248"/>
      <c r="D1068" s="248"/>
      <c r="E1068" s="248"/>
      <c r="F1068" s="248"/>
      <c r="G1068" s="248"/>
      <c r="H1068" s="248"/>
      <c r="I1068" s="248"/>
    </row>
    <row r="1069" spans="1:9" x14ac:dyDescent="0.25">
      <c r="A1069" s="248"/>
      <c r="B1069" s="248"/>
      <c r="C1069" s="248"/>
      <c r="D1069" s="248"/>
      <c r="E1069" s="248"/>
      <c r="F1069" s="248"/>
      <c r="G1069" s="248"/>
      <c r="H1069" s="248"/>
      <c r="I1069" s="248"/>
    </row>
    <row r="1070" spans="1:9" x14ac:dyDescent="0.25">
      <c r="A1070" s="248"/>
      <c r="B1070" s="248"/>
      <c r="C1070" s="248"/>
      <c r="D1070" s="248"/>
      <c r="E1070" s="248"/>
      <c r="F1070" s="248"/>
      <c r="G1070" s="248"/>
      <c r="H1070" s="248"/>
      <c r="I1070" s="248"/>
    </row>
    <row r="1071" spans="1:9" x14ac:dyDescent="0.25">
      <c r="A1071" s="248"/>
      <c r="B1071" s="248"/>
      <c r="C1071" s="248"/>
      <c r="D1071" s="248"/>
      <c r="E1071" s="248"/>
      <c r="F1071" s="248"/>
      <c r="G1071" s="248"/>
      <c r="H1071" s="248"/>
      <c r="I1071" s="248"/>
    </row>
    <row r="1072" spans="1:9" x14ac:dyDescent="0.25">
      <c r="A1072" s="248"/>
      <c r="B1072" s="248"/>
      <c r="C1072" s="248"/>
      <c r="D1072" s="248"/>
      <c r="E1072" s="248"/>
      <c r="F1072" s="248"/>
      <c r="G1072" s="248"/>
      <c r="H1072" s="248"/>
      <c r="I1072" s="248"/>
    </row>
    <row r="1073" spans="1:9" x14ac:dyDescent="0.25">
      <c r="A1073" s="248"/>
      <c r="B1073" s="248"/>
      <c r="C1073" s="248"/>
      <c r="D1073" s="248"/>
      <c r="E1073" s="248"/>
      <c r="F1073" s="248"/>
      <c r="G1073" s="248"/>
      <c r="H1073" s="248"/>
      <c r="I1073" s="248"/>
    </row>
    <row r="1074" spans="1:9" x14ac:dyDescent="0.25">
      <c r="A1074" s="248"/>
      <c r="B1074" s="248"/>
      <c r="C1074" s="248"/>
      <c r="D1074" s="248"/>
      <c r="E1074" s="248"/>
      <c r="F1074" s="248"/>
      <c r="G1074" s="248"/>
      <c r="H1074" s="248"/>
      <c r="I1074" s="248"/>
    </row>
    <row r="1075" spans="1:9" x14ac:dyDescent="0.25">
      <c r="A1075" s="248"/>
      <c r="B1075" s="248"/>
      <c r="C1075" s="248"/>
      <c r="D1075" s="248"/>
      <c r="E1075" s="248"/>
      <c r="F1075" s="248"/>
      <c r="G1075" s="248"/>
      <c r="H1075" s="248"/>
      <c r="I1075" s="248"/>
    </row>
    <row r="1076" spans="1:9" x14ac:dyDescent="0.25">
      <c r="A1076" s="248"/>
      <c r="B1076" s="248"/>
      <c r="C1076" s="248"/>
      <c r="D1076" s="248"/>
      <c r="E1076" s="248"/>
      <c r="F1076" s="248"/>
      <c r="G1076" s="248"/>
      <c r="H1076" s="248"/>
      <c r="I1076" s="248"/>
    </row>
    <row r="1077" spans="1:9" x14ac:dyDescent="0.25">
      <c r="A1077" s="248"/>
      <c r="B1077" s="248"/>
      <c r="C1077" s="248"/>
      <c r="D1077" s="248"/>
      <c r="E1077" s="248"/>
      <c r="F1077" s="248"/>
      <c r="G1077" s="248"/>
      <c r="H1077" s="248"/>
      <c r="I1077" s="248"/>
    </row>
    <row r="1078" spans="1:9" x14ac:dyDescent="0.25">
      <c r="A1078" s="248"/>
      <c r="B1078" s="248"/>
      <c r="C1078" s="248"/>
      <c r="D1078" s="248"/>
      <c r="E1078" s="248"/>
      <c r="F1078" s="248"/>
      <c r="G1078" s="248"/>
      <c r="H1078" s="248"/>
      <c r="I1078" s="248"/>
    </row>
    <row r="1079" spans="1:9" x14ac:dyDescent="0.25">
      <c r="A1079" s="248"/>
      <c r="B1079" s="248"/>
      <c r="C1079" s="248"/>
      <c r="D1079" s="248"/>
      <c r="E1079" s="248"/>
      <c r="F1079" s="248"/>
      <c r="G1079" s="248"/>
      <c r="H1079" s="248"/>
      <c r="I1079" s="248"/>
    </row>
    <row r="1080" spans="1:9" x14ac:dyDescent="0.25">
      <c r="A1080" s="248"/>
      <c r="B1080" s="248"/>
      <c r="C1080" s="248"/>
      <c r="D1080" s="248"/>
      <c r="E1080" s="248"/>
      <c r="F1080" s="248"/>
      <c r="G1080" s="248"/>
      <c r="H1080" s="248"/>
      <c r="I1080" s="248"/>
    </row>
    <row r="1081" spans="1:9" x14ac:dyDescent="0.25">
      <c r="A1081" s="248"/>
      <c r="B1081" s="248"/>
      <c r="C1081" s="248"/>
      <c r="D1081" s="248"/>
      <c r="E1081" s="248"/>
      <c r="F1081" s="248"/>
      <c r="G1081" s="248"/>
      <c r="H1081" s="248"/>
      <c r="I1081" s="248"/>
    </row>
    <row r="1082" spans="1:9" x14ac:dyDescent="0.25">
      <c r="A1082" s="248"/>
      <c r="B1082" s="248"/>
      <c r="C1082" s="248"/>
      <c r="D1082" s="248"/>
      <c r="E1082" s="248"/>
      <c r="F1082" s="248"/>
      <c r="G1082" s="248"/>
      <c r="H1082" s="248"/>
      <c r="I1082" s="248"/>
    </row>
    <row r="1083" spans="1:9" x14ac:dyDescent="0.25">
      <c r="A1083" s="248"/>
      <c r="B1083" s="248"/>
      <c r="C1083" s="248"/>
      <c r="D1083" s="248"/>
      <c r="E1083" s="248"/>
      <c r="F1083" s="248"/>
      <c r="G1083" s="248"/>
      <c r="H1083" s="248"/>
      <c r="I1083" s="248"/>
    </row>
    <row r="1084" spans="1:9" x14ac:dyDescent="0.25">
      <c r="A1084" s="248"/>
      <c r="B1084" s="248"/>
      <c r="C1084" s="248"/>
      <c r="D1084" s="248"/>
      <c r="E1084" s="248"/>
      <c r="F1084" s="248"/>
      <c r="G1084" s="248"/>
      <c r="H1084" s="248"/>
      <c r="I1084" s="248"/>
    </row>
    <row r="1085" spans="1:9" x14ac:dyDescent="0.25">
      <c r="A1085" s="248"/>
      <c r="B1085" s="248"/>
      <c r="C1085" s="248"/>
      <c r="D1085" s="248"/>
      <c r="E1085" s="248"/>
      <c r="F1085" s="248"/>
      <c r="G1085" s="248"/>
      <c r="H1085" s="248"/>
      <c r="I1085" s="248"/>
    </row>
    <row r="1086" spans="1:9" x14ac:dyDescent="0.25">
      <c r="A1086" s="248"/>
      <c r="B1086" s="248"/>
      <c r="C1086" s="248"/>
      <c r="D1086" s="248"/>
      <c r="E1086" s="248"/>
      <c r="F1086" s="248"/>
      <c r="G1086" s="248"/>
      <c r="H1086" s="248"/>
      <c r="I1086" s="248"/>
    </row>
    <row r="1087" spans="1:9" x14ac:dyDescent="0.25">
      <c r="A1087" s="248"/>
      <c r="B1087" s="248"/>
      <c r="C1087" s="248"/>
      <c r="D1087" s="248"/>
      <c r="E1087" s="248"/>
      <c r="F1087" s="248"/>
      <c r="G1087" s="248"/>
      <c r="H1087" s="248"/>
      <c r="I1087" s="248"/>
    </row>
    <row r="1088" spans="1:9" x14ac:dyDescent="0.25">
      <c r="A1088" s="248"/>
      <c r="B1088" s="248"/>
      <c r="C1088" s="248"/>
      <c r="D1088" s="248"/>
      <c r="E1088" s="248"/>
      <c r="F1088" s="248"/>
      <c r="G1088" s="248"/>
      <c r="H1088" s="248"/>
      <c r="I1088" s="248"/>
    </row>
    <row r="1089" spans="1:9" x14ac:dyDescent="0.25">
      <c r="A1089" s="248"/>
      <c r="B1089" s="248"/>
      <c r="C1089" s="248"/>
      <c r="D1089" s="248"/>
      <c r="E1089" s="248"/>
      <c r="F1089" s="248"/>
      <c r="G1089" s="248"/>
      <c r="H1089" s="248"/>
      <c r="I1089" s="248"/>
    </row>
    <row r="1090" spans="1:9" x14ac:dyDescent="0.25">
      <c r="A1090" s="248"/>
      <c r="B1090" s="248"/>
      <c r="C1090" s="248"/>
      <c r="D1090" s="248"/>
      <c r="E1090" s="248"/>
      <c r="F1090" s="248"/>
      <c r="G1090" s="248"/>
      <c r="H1090" s="248"/>
      <c r="I1090" s="248"/>
    </row>
    <row r="1091" spans="1:9" x14ac:dyDescent="0.25">
      <c r="A1091" s="248"/>
      <c r="B1091" s="248"/>
      <c r="C1091" s="248"/>
      <c r="D1091" s="248"/>
      <c r="E1091" s="248"/>
      <c r="F1091" s="248"/>
      <c r="G1091" s="248"/>
      <c r="H1091" s="248"/>
      <c r="I1091" s="248"/>
    </row>
    <row r="1092" spans="1:9" x14ac:dyDescent="0.25">
      <c r="A1092" s="248"/>
      <c r="B1092" s="248"/>
      <c r="C1092" s="248"/>
      <c r="D1092" s="248"/>
      <c r="E1092" s="248"/>
      <c r="F1092" s="248"/>
      <c r="G1092" s="248"/>
      <c r="H1092" s="248"/>
      <c r="I1092" s="248"/>
    </row>
    <row r="1093" spans="1:9" x14ac:dyDescent="0.25">
      <c r="A1093" s="248"/>
      <c r="B1093" s="248"/>
      <c r="C1093" s="248"/>
      <c r="D1093" s="248"/>
      <c r="E1093" s="248"/>
      <c r="F1093" s="248"/>
      <c r="G1093" s="248"/>
      <c r="H1093" s="248"/>
      <c r="I1093" s="248"/>
    </row>
    <row r="1094" spans="1:9" x14ac:dyDescent="0.25">
      <c r="A1094" s="248"/>
      <c r="B1094" s="248"/>
      <c r="C1094" s="248"/>
      <c r="D1094" s="248"/>
      <c r="E1094" s="248"/>
      <c r="F1094" s="248"/>
      <c r="G1094" s="248"/>
      <c r="H1094" s="248"/>
      <c r="I1094" s="248"/>
    </row>
    <row r="1095" spans="1:9" x14ac:dyDescent="0.25">
      <c r="A1095" s="248"/>
      <c r="B1095" s="248"/>
      <c r="C1095" s="248"/>
      <c r="D1095" s="248"/>
      <c r="E1095" s="248"/>
      <c r="F1095" s="248"/>
      <c r="G1095" s="248"/>
      <c r="H1095" s="248"/>
      <c r="I1095" s="248"/>
    </row>
    <row r="1096" spans="1:9" x14ac:dyDescent="0.25">
      <c r="A1096" s="248"/>
      <c r="B1096" s="248"/>
      <c r="C1096" s="248"/>
      <c r="D1096" s="248"/>
      <c r="E1096" s="248"/>
      <c r="F1096" s="248"/>
      <c r="G1096" s="248"/>
      <c r="H1096" s="248"/>
      <c r="I1096" s="248"/>
    </row>
    <row r="1097" spans="1:9" x14ac:dyDescent="0.25">
      <c r="A1097" s="248"/>
      <c r="B1097" s="248"/>
      <c r="C1097" s="248"/>
      <c r="D1097" s="248"/>
      <c r="E1097" s="248"/>
      <c r="F1097" s="248"/>
      <c r="G1097" s="248"/>
      <c r="H1097" s="248"/>
      <c r="I1097" s="248"/>
    </row>
    <row r="1098" spans="1:9" x14ac:dyDescent="0.25">
      <c r="A1098" s="248"/>
      <c r="B1098" s="248"/>
      <c r="C1098" s="248"/>
      <c r="D1098" s="248"/>
      <c r="E1098" s="248"/>
      <c r="F1098" s="248"/>
      <c r="G1098" s="248"/>
      <c r="H1098" s="248"/>
      <c r="I1098" s="248"/>
    </row>
    <row r="1099" spans="1:9" x14ac:dyDescent="0.25">
      <c r="A1099" s="248"/>
      <c r="B1099" s="248"/>
      <c r="C1099" s="248"/>
      <c r="D1099" s="248"/>
      <c r="E1099" s="248"/>
      <c r="F1099" s="248"/>
      <c r="G1099" s="248"/>
      <c r="H1099" s="248"/>
      <c r="I1099" s="248"/>
    </row>
    <row r="1100" spans="1:9" x14ac:dyDescent="0.25">
      <c r="A1100" s="248"/>
      <c r="B1100" s="248"/>
      <c r="C1100" s="248"/>
      <c r="D1100" s="248"/>
      <c r="E1100" s="248"/>
      <c r="F1100" s="248"/>
      <c r="G1100" s="248"/>
      <c r="H1100" s="248"/>
      <c r="I1100" s="248"/>
    </row>
    <row r="1101" spans="1:9" x14ac:dyDescent="0.25">
      <c r="A1101" s="248"/>
      <c r="B1101" s="248"/>
      <c r="C1101" s="248"/>
      <c r="D1101" s="248"/>
      <c r="E1101" s="248"/>
      <c r="F1101" s="248"/>
      <c r="G1101" s="248"/>
      <c r="H1101" s="248"/>
      <c r="I1101" s="248"/>
    </row>
    <row r="1102" spans="1:9" x14ac:dyDescent="0.25">
      <c r="A1102" s="248"/>
      <c r="B1102" s="248"/>
      <c r="C1102" s="248"/>
      <c r="D1102" s="248"/>
      <c r="E1102" s="248"/>
      <c r="F1102" s="248"/>
      <c r="G1102" s="248"/>
      <c r="H1102" s="248"/>
      <c r="I1102" s="248"/>
    </row>
    <row r="1103" spans="1:9" x14ac:dyDescent="0.25">
      <c r="A1103" s="248"/>
      <c r="B1103" s="248"/>
      <c r="C1103" s="248"/>
      <c r="D1103" s="248"/>
      <c r="E1103" s="248"/>
      <c r="F1103" s="248"/>
      <c r="G1103" s="248"/>
      <c r="H1103" s="248"/>
      <c r="I1103" s="248"/>
    </row>
    <row r="1104" spans="1:9" x14ac:dyDescent="0.25">
      <c r="A1104" s="248"/>
      <c r="B1104" s="248"/>
      <c r="C1104" s="248"/>
      <c r="D1104" s="248"/>
      <c r="E1104" s="248"/>
      <c r="F1104" s="248"/>
      <c r="G1104" s="248"/>
      <c r="H1104" s="248"/>
      <c r="I1104" s="248"/>
    </row>
    <row r="1105" spans="1:9" x14ac:dyDescent="0.25">
      <c r="A1105" s="248"/>
      <c r="B1105" s="248"/>
      <c r="C1105" s="248"/>
      <c r="D1105" s="248"/>
      <c r="E1105" s="248"/>
      <c r="F1105" s="248"/>
      <c r="G1105" s="248"/>
      <c r="H1105" s="248"/>
      <c r="I1105" s="248"/>
    </row>
    <row r="1106" spans="1:9" x14ac:dyDescent="0.25">
      <c r="A1106" s="248"/>
      <c r="B1106" s="248"/>
      <c r="C1106" s="248"/>
      <c r="D1106" s="248"/>
      <c r="E1106" s="248"/>
      <c r="F1106" s="248"/>
      <c r="G1106" s="248"/>
      <c r="H1106" s="248"/>
      <c r="I1106" s="248"/>
    </row>
    <row r="1107" spans="1:9" x14ac:dyDescent="0.25">
      <c r="A1107" s="248"/>
      <c r="B1107" s="248"/>
      <c r="C1107" s="248"/>
      <c r="D1107" s="248"/>
      <c r="E1107" s="248"/>
      <c r="F1107" s="248"/>
      <c r="G1107" s="248"/>
      <c r="H1107" s="248"/>
      <c r="I1107" s="248"/>
    </row>
    <row r="1108" spans="1:9" x14ac:dyDescent="0.25">
      <c r="A1108" s="248"/>
      <c r="B1108" s="248"/>
      <c r="C1108" s="248"/>
      <c r="D1108" s="248"/>
      <c r="E1108" s="248"/>
      <c r="F1108" s="248"/>
      <c r="G1108" s="248"/>
      <c r="H1108" s="248"/>
      <c r="I1108" s="248"/>
    </row>
    <row r="1109" spans="1:9" x14ac:dyDescent="0.25">
      <c r="A1109" s="248"/>
      <c r="B1109" s="248"/>
      <c r="C1109" s="248"/>
      <c r="D1109" s="248"/>
      <c r="E1109" s="248"/>
      <c r="F1109" s="248"/>
      <c r="G1109" s="248"/>
      <c r="H1109" s="248"/>
      <c r="I1109" s="248"/>
    </row>
    <row r="1110" spans="1:9" x14ac:dyDescent="0.25">
      <c r="A1110" s="248"/>
      <c r="B1110" s="248"/>
      <c r="C1110" s="248"/>
      <c r="D1110" s="248"/>
      <c r="E1110" s="248"/>
      <c r="F1110" s="248"/>
      <c r="G1110" s="248"/>
      <c r="H1110" s="248"/>
      <c r="I1110" s="248"/>
    </row>
    <row r="1111" spans="1:9" x14ac:dyDescent="0.25">
      <c r="A1111" s="248"/>
      <c r="B1111" s="248"/>
      <c r="C1111" s="248"/>
      <c r="D1111" s="248"/>
      <c r="E1111" s="248"/>
      <c r="F1111" s="248"/>
      <c r="G1111" s="248"/>
      <c r="H1111" s="248"/>
      <c r="I1111" s="248"/>
    </row>
    <row r="1112" spans="1:9" x14ac:dyDescent="0.25">
      <c r="A1112" s="248"/>
      <c r="B1112" s="248"/>
      <c r="C1112" s="248"/>
      <c r="D1112" s="248"/>
      <c r="E1112" s="248"/>
      <c r="F1112" s="248"/>
      <c r="G1112" s="248"/>
      <c r="H1112" s="248"/>
      <c r="I1112" s="248"/>
    </row>
    <row r="1113" spans="1:9" x14ac:dyDescent="0.25">
      <c r="A1113" s="248"/>
      <c r="B1113" s="248"/>
      <c r="C1113" s="248"/>
      <c r="D1113" s="248"/>
      <c r="E1113" s="248"/>
      <c r="F1113" s="248"/>
      <c r="G1113" s="248"/>
      <c r="H1113" s="248"/>
      <c r="I1113" s="248"/>
    </row>
    <row r="1114" spans="1:9" x14ac:dyDescent="0.25">
      <c r="A1114" s="248"/>
      <c r="B1114" s="248"/>
      <c r="C1114" s="248"/>
      <c r="D1114" s="248"/>
      <c r="E1114" s="248"/>
      <c r="F1114" s="248"/>
      <c r="G1114" s="248"/>
      <c r="H1114" s="248"/>
      <c r="I1114" s="248"/>
    </row>
    <row r="1115" spans="1:9" x14ac:dyDescent="0.25">
      <c r="A1115" s="248"/>
      <c r="B1115" s="248"/>
      <c r="C1115" s="248"/>
      <c r="D1115" s="248"/>
      <c r="E1115" s="248"/>
      <c r="F1115" s="248"/>
      <c r="G1115" s="248"/>
      <c r="H1115" s="248"/>
      <c r="I1115" s="248"/>
    </row>
    <row r="1116" spans="1:9" x14ac:dyDescent="0.25">
      <c r="A1116" s="248"/>
      <c r="B1116" s="248"/>
      <c r="C1116" s="248"/>
      <c r="D1116" s="248"/>
      <c r="E1116" s="248"/>
      <c r="F1116" s="248"/>
      <c r="G1116" s="248"/>
      <c r="H1116" s="248"/>
      <c r="I1116" s="248"/>
    </row>
    <row r="1117" spans="1:9" x14ac:dyDescent="0.25">
      <c r="A1117" s="248"/>
      <c r="B1117" s="248"/>
      <c r="C1117" s="248"/>
      <c r="D1117" s="248"/>
      <c r="E1117" s="248"/>
      <c r="F1117" s="248"/>
      <c r="G1117" s="248"/>
      <c r="H1117" s="248"/>
      <c r="I1117" s="248"/>
    </row>
    <row r="1118" spans="1:9" x14ac:dyDescent="0.25">
      <c r="A1118" s="248"/>
      <c r="B1118" s="248"/>
      <c r="C1118" s="248"/>
      <c r="D1118" s="248"/>
      <c r="E1118" s="248"/>
      <c r="F1118" s="248"/>
      <c r="G1118" s="248"/>
      <c r="H1118" s="248"/>
      <c r="I1118" s="248"/>
    </row>
    <row r="1119" spans="1:9" x14ac:dyDescent="0.25">
      <c r="A1119" s="248"/>
      <c r="B1119" s="248"/>
      <c r="C1119" s="248"/>
      <c r="D1119" s="248"/>
      <c r="E1119" s="248"/>
      <c r="F1119" s="248"/>
      <c r="G1119" s="248"/>
      <c r="H1119" s="248"/>
      <c r="I1119" s="248"/>
    </row>
    <row r="1120" spans="1:9" x14ac:dyDescent="0.25">
      <c r="A1120" s="248"/>
      <c r="B1120" s="248"/>
      <c r="C1120" s="248"/>
      <c r="D1120" s="248"/>
      <c r="E1120" s="248"/>
      <c r="F1120" s="248"/>
      <c r="G1120" s="248"/>
      <c r="H1120" s="248"/>
      <c r="I1120" s="248"/>
    </row>
    <row r="1121" spans="1:9" x14ac:dyDescent="0.25">
      <c r="A1121" s="248"/>
      <c r="B1121" s="248"/>
      <c r="C1121" s="248"/>
      <c r="D1121" s="248"/>
      <c r="E1121" s="248"/>
      <c r="F1121" s="248"/>
      <c r="G1121" s="248"/>
      <c r="H1121" s="248"/>
      <c r="I1121" s="248"/>
    </row>
    <row r="1122" spans="1:9" x14ac:dyDescent="0.25">
      <c r="A1122" s="248"/>
      <c r="B1122" s="248"/>
      <c r="C1122" s="248"/>
      <c r="D1122" s="248"/>
      <c r="E1122" s="248"/>
      <c r="F1122" s="248"/>
      <c r="G1122" s="248"/>
      <c r="H1122" s="248"/>
      <c r="I1122" s="248"/>
    </row>
    <row r="1123" spans="1:9" x14ac:dyDescent="0.25">
      <c r="A1123" s="248"/>
      <c r="B1123" s="248"/>
      <c r="C1123" s="248"/>
      <c r="D1123" s="248"/>
      <c r="E1123" s="248"/>
      <c r="F1123" s="248"/>
      <c r="G1123" s="248"/>
      <c r="H1123" s="248"/>
      <c r="I1123" s="248"/>
    </row>
    <row r="1124" spans="1:9" x14ac:dyDescent="0.25">
      <c r="A1124" s="248"/>
      <c r="B1124" s="248"/>
      <c r="C1124" s="248"/>
      <c r="D1124" s="248"/>
      <c r="E1124" s="248"/>
      <c r="F1124" s="248"/>
      <c r="G1124" s="248"/>
      <c r="H1124" s="248"/>
      <c r="I1124" s="248"/>
    </row>
    <row r="1125" spans="1:9" x14ac:dyDescent="0.25">
      <c r="A1125" s="248"/>
      <c r="B1125" s="248"/>
      <c r="C1125" s="248"/>
      <c r="D1125" s="248"/>
      <c r="E1125" s="248"/>
      <c r="F1125" s="248"/>
      <c r="G1125" s="248"/>
      <c r="H1125" s="248"/>
      <c r="I1125" s="248"/>
    </row>
    <row r="1126" spans="1:9" x14ac:dyDescent="0.25">
      <c r="A1126" s="248"/>
      <c r="B1126" s="248"/>
      <c r="C1126" s="248"/>
      <c r="D1126" s="248"/>
      <c r="E1126" s="248"/>
      <c r="F1126" s="248"/>
      <c r="G1126" s="248"/>
      <c r="H1126" s="248"/>
      <c r="I1126" s="248"/>
    </row>
    <row r="1127" spans="1:9" x14ac:dyDescent="0.25">
      <c r="A1127" s="248"/>
      <c r="B1127" s="248"/>
      <c r="C1127" s="248"/>
      <c r="D1127" s="248"/>
      <c r="E1127" s="248"/>
      <c r="F1127" s="248"/>
      <c r="G1127" s="248"/>
      <c r="H1127" s="248"/>
      <c r="I1127" s="248"/>
    </row>
    <row r="1128" spans="1:9" x14ac:dyDescent="0.25">
      <c r="A1128" s="248"/>
      <c r="B1128" s="248"/>
      <c r="C1128" s="248"/>
      <c r="D1128" s="248"/>
      <c r="E1128" s="248"/>
      <c r="F1128" s="248"/>
      <c r="G1128" s="248"/>
      <c r="H1128" s="248"/>
      <c r="I1128" s="248"/>
    </row>
    <row r="1129" spans="1:9" x14ac:dyDescent="0.25">
      <c r="A1129" s="248"/>
      <c r="B1129" s="248"/>
      <c r="C1129" s="248"/>
      <c r="D1129" s="248"/>
      <c r="E1129" s="248"/>
      <c r="F1129" s="248"/>
      <c r="G1129" s="248"/>
      <c r="H1129" s="248"/>
      <c r="I1129" s="248"/>
    </row>
    <row r="1130" spans="1:9" x14ac:dyDescent="0.25">
      <c r="A1130" s="248"/>
      <c r="B1130" s="248"/>
      <c r="C1130" s="248"/>
      <c r="D1130" s="248"/>
      <c r="E1130" s="248"/>
      <c r="F1130" s="248"/>
      <c r="G1130" s="248"/>
      <c r="H1130" s="248"/>
      <c r="I1130" s="248"/>
    </row>
    <row r="1131" spans="1:9" x14ac:dyDescent="0.25">
      <c r="A1131" s="248"/>
      <c r="B1131" s="248"/>
      <c r="C1131" s="248"/>
      <c r="D1131" s="248"/>
      <c r="E1131" s="248"/>
      <c r="F1131" s="248"/>
      <c r="G1131" s="248"/>
      <c r="H1131" s="248"/>
      <c r="I1131" s="248"/>
    </row>
    <row r="1132" spans="1:9" x14ac:dyDescent="0.25">
      <c r="A1132" s="248"/>
      <c r="B1132" s="248"/>
      <c r="C1132" s="248"/>
      <c r="D1132" s="248"/>
      <c r="E1132" s="248"/>
      <c r="F1132" s="248"/>
      <c r="G1132" s="248"/>
      <c r="H1132" s="248"/>
      <c r="I1132" s="248"/>
    </row>
    <row r="1133" spans="1:9" x14ac:dyDescent="0.25">
      <c r="A1133" s="248"/>
      <c r="B1133" s="248"/>
      <c r="C1133" s="248"/>
      <c r="D1133" s="248"/>
      <c r="E1133" s="248"/>
      <c r="F1133" s="248"/>
      <c r="G1133" s="248"/>
      <c r="H1133" s="248"/>
      <c r="I1133" s="248"/>
    </row>
    <row r="1134" spans="1:9" x14ac:dyDescent="0.25">
      <c r="A1134" s="248"/>
      <c r="B1134" s="248"/>
      <c r="C1134" s="248"/>
      <c r="D1134" s="248"/>
      <c r="E1134" s="248"/>
      <c r="F1134" s="248"/>
      <c r="G1134" s="248"/>
      <c r="H1134" s="248"/>
      <c r="I1134" s="248"/>
    </row>
    <row r="1135" spans="1:9" x14ac:dyDescent="0.25">
      <c r="A1135" s="248"/>
      <c r="B1135" s="248"/>
      <c r="C1135" s="248"/>
      <c r="D1135" s="248"/>
      <c r="E1135" s="248"/>
      <c r="F1135" s="248"/>
      <c r="G1135" s="248"/>
      <c r="H1135" s="248"/>
      <c r="I1135" s="248"/>
    </row>
    <row r="1136" spans="1:9" x14ac:dyDescent="0.25">
      <c r="A1136" s="248"/>
      <c r="B1136" s="248"/>
      <c r="C1136" s="248"/>
      <c r="D1136" s="248"/>
      <c r="E1136" s="248"/>
      <c r="F1136" s="248"/>
      <c r="G1136" s="248"/>
      <c r="H1136" s="248"/>
      <c r="I1136" s="248"/>
    </row>
    <row r="1137" spans="1:9" x14ac:dyDescent="0.25">
      <c r="A1137" s="248"/>
      <c r="B1137" s="248"/>
      <c r="C1137" s="248"/>
      <c r="D1137" s="248"/>
      <c r="E1137" s="248"/>
      <c r="F1137" s="248"/>
      <c r="G1137" s="248"/>
      <c r="H1137" s="248"/>
      <c r="I1137" s="248"/>
    </row>
    <row r="1138" spans="1:9" x14ac:dyDescent="0.25">
      <c r="A1138" s="248"/>
      <c r="B1138" s="248"/>
      <c r="C1138" s="248"/>
      <c r="D1138" s="248"/>
      <c r="E1138" s="248"/>
      <c r="F1138" s="248"/>
      <c r="G1138" s="248"/>
      <c r="H1138" s="248"/>
      <c r="I1138" s="248"/>
    </row>
    <row r="1139" spans="1:9" x14ac:dyDescent="0.25">
      <c r="A1139" s="248"/>
      <c r="B1139" s="248"/>
      <c r="C1139" s="248"/>
      <c r="D1139" s="248"/>
      <c r="E1139" s="248"/>
      <c r="F1139" s="248"/>
      <c r="G1139" s="248"/>
      <c r="H1139" s="248"/>
      <c r="I1139" s="248"/>
    </row>
    <row r="1140" spans="1:9" x14ac:dyDescent="0.25">
      <c r="A1140" s="248"/>
      <c r="B1140" s="248"/>
      <c r="C1140" s="248"/>
      <c r="D1140" s="248"/>
      <c r="E1140" s="248"/>
      <c r="F1140" s="248"/>
      <c r="G1140" s="248"/>
      <c r="H1140" s="248"/>
      <c r="I1140" s="248"/>
    </row>
    <row r="1141" spans="1:9" x14ac:dyDescent="0.25">
      <c r="A1141" s="248"/>
      <c r="B1141" s="248"/>
      <c r="C1141" s="248"/>
      <c r="D1141" s="248"/>
      <c r="E1141" s="248"/>
      <c r="F1141" s="248"/>
      <c r="G1141" s="248"/>
      <c r="H1141" s="248"/>
      <c r="I1141" s="248"/>
    </row>
    <row r="1142" spans="1:9" x14ac:dyDescent="0.25">
      <c r="A1142" s="248"/>
      <c r="B1142" s="248"/>
      <c r="C1142" s="248"/>
      <c r="D1142" s="248"/>
      <c r="E1142" s="248"/>
      <c r="F1142" s="248"/>
      <c r="G1142" s="248"/>
      <c r="H1142" s="248"/>
      <c r="I1142" s="248"/>
    </row>
    <row r="1143" spans="1:9" x14ac:dyDescent="0.25">
      <c r="A1143" s="248"/>
      <c r="B1143" s="248"/>
      <c r="C1143" s="248"/>
      <c r="D1143" s="248"/>
      <c r="E1143" s="248"/>
      <c r="F1143" s="248"/>
      <c r="G1143" s="248"/>
      <c r="H1143" s="248"/>
      <c r="I1143" s="248"/>
    </row>
    <row r="1144" spans="1:9" x14ac:dyDescent="0.25">
      <c r="A1144" s="248"/>
      <c r="B1144" s="248"/>
      <c r="C1144" s="248"/>
      <c r="D1144" s="248"/>
      <c r="E1144" s="248"/>
      <c r="F1144" s="248"/>
      <c r="G1144" s="248"/>
      <c r="H1144" s="248"/>
      <c r="I1144" s="248"/>
    </row>
    <row r="1145" spans="1:9" x14ac:dyDescent="0.25">
      <c r="A1145" s="248"/>
      <c r="B1145" s="248"/>
      <c r="C1145" s="248"/>
      <c r="D1145" s="248"/>
      <c r="E1145" s="248"/>
      <c r="F1145" s="248"/>
      <c r="G1145" s="248"/>
      <c r="H1145" s="248"/>
      <c r="I1145" s="248"/>
    </row>
    <row r="1146" spans="1:9" x14ac:dyDescent="0.25">
      <c r="A1146" s="248"/>
      <c r="B1146" s="248"/>
      <c r="C1146" s="248"/>
      <c r="D1146" s="248"/>
      <c r="E1146" s="248"/>
      <c r="F1146" s="248"/>
      <c r="G1146" s="248"/>
      <c r="H1146" s="248"/>
      <c r="I1146" s="248"/>
    </row>
    <row r="1147" spans="1:9" x14ac:dyDescent="0.25">
      <c r="A1147" s="248"/>
      <c r="B1147" s="248"/>
      <c r="C1147" s="248"/>
      <c r="D1147" s="248"/>
      <c r="E1147" s="248"/>
      <c r="F1147" s="248"/>
      <c r="G1147" s="248"/>
      <c r="H1147" s="248"/>
      <c r="I1147" s="248"/>
    </row>
    <row r="1148" spans="1:9" x14ac:dyDescent="0.25">
      <c r="A1148" s="248"/>
      <c r="B1148" s="248"/>
      <c r="C1148" s="248"/>
      <c r="D1148" s="248"/>
      <c r="E1148" s="248"/>
      <c r="F1148" s="248"/>
      <c r="G1148" s="248"/>
      <c r="H1148" s="248"/>
      <c r="I1148" s="248"/>
    </row>
    <row r="1149" spans="1:9" x14ac:dyDescent="0.25">
      <c r="A1149" s="248"/>
      <c r="B1149" s="248"/>
      <c r="C1149" s="248"/>
      <c r="D1149" s="248"/>
      <c r="E1149" s="248"/>
      <c r="F1149" s="248"/>
      <c r="G1149" s="248"/>
      <c r="H1149" s="248"/>
      <c r="I1149" s="248"/>
    </row>
    <row r="1150" spans="1:9" x14ac:dyDescent="0.25">
      <c r="A1150" s="248"/>
      <c r="B1150" s="248"/>
      <c r="C1150" s="248"/>
      <c r="D1150" s="248"/>
      <c r="E1150" s="248"/>
      <c r="F1150" s="248"/>
      <c r="G1150" s="248"/>
      <c r="H1150" s="248"/>
      <c r="I1150" s="248"/>
    </row>
    <row r="1151" spans="1:9" x14ac:dyDescent="0.25">
      <c r="A1151" s="248"/>
      <c r="B1151" s="248"/>
      <c r="C1151" s="248"/>
      <c r="D1151" s="248"/>
      <c r="E1151" s="248"/>
      <c r="F1151" s="248"/>
      <c r="G1151" s="248"/>
      <c r="H1151" s="248"/>
      <c r="I1151" s="248"/>
    </row>
    <row r="1152" spans="1:9" x14ac:dyDescent="0.25">
      <c r="A1152" s="248"/>
      <c r="B1152" s="248"/>
      <c r="C1152" s="248"/>
      <c r="D1152" s="248"/>
      <c r="E1152" s="248"/>
      <c r="F1152" s="248"/>
      <c r="G1152" s="248"/>
      <c r="H1152" s="248"/>
      <c r="I1152" s="248"/>
    </row>
    <row r="1153" spans="1:9" x14ac:dyDescent="0.25">
      <c r="A1153" s="248"/>
      <c r="B1153" s="248"/>
      <c r="C1153" s="248"/>
      <c r="D1153" s="248"/>
      <c r="E1153" s="248"/>
      <c r="F1153" s="248"/>
      <c r="G1153" s="248"/>
      <c r="H1153" s="248"/>
      <c r="I1153" s="248"/>
    </row>
    <row r="1154" spans="1:9" x14ac:dyDescent="0.25">
      <c r="A1154" s="248"/>
      <c r="B1154" s="248"/>
      <c r="C1154" s="248"/>
      <c r="D1154" s="248"/>
      <c r="E1154" s="248"/>
      <c r="F1154" s="248"/>
      <c r="G1154" s="248"/>
      <c r="H1154" s="248"/>
      <c r="I1154" s="248"/>
    </row>
    <row r="1155" spans="1:9" x14ac:dyDescent="0.25">
      <c r="A1155" s="248"/>
      <c r="B1155" s="248"/>
      <c r="C1155" s="248"/>
      <c r="D1155" s="248"/>
      <c r="E1155" s="248"/>
      <c r="F1155" s="248"/>
      <c r="G1155" s="248"/>
      <c r="H1155" s="248"/>
      <c r="I1155" s="248"/>
    </row>
    <row r="1156" spans="1:9" x14ac:dyDescent="0.25">
      <c r="A1156" s="248"/>
      <c r="B1156" s="248"/>
      <c r="C1156" s="248"/>
      <c r="D1156" s="248"/>
      <c r="E1156" s="248"/>
      <c r="F1156" s="248"/>
      <c r="G1156" s="248"/>
      <c r="H1156" s="248"/>
      <c r="I1156" s="248"/>
    </row>
    <row r="1157" spans="1:9" x14ac:dyDescent="0.25">
      <c r="A1157" s="248"/>
      <c r="B1157" s="248"/>
      <c r="C1157" s="248"/>
      <c r="D1157" s="248"/>
      <c r="E1157" s="248"/>
      <c r="F1157" s="248"/>
      <c r="G1157" s="248"/>
      <c r="H1157" s="248"/>
      <c r="I1157" s="248"/>
    </row>
    <row r="1158" spans="1:9" x14ac:dyDescent="0.25">
      <c r="A1158" s="248"/>
      <c r="B1158" s="248"/>
      <c r="C1158" s="248"/>
      <c r="D1158" s="248"/>
      <c r="E1158" s="248"/>
      <c r="F1158" s="248"/>
      <c r="G1158" s="248"/>
      <c r="H1158" s="248"/>
      <c r="I1158" s="248"/>
    </row>
    <row r="1159" spans="1:9" x14ac:dyDescent="0.25">
      <c r="A1159" s="248"/>
      <c r="B1159" s="248"/>
      <c r="C1159" s="248"/>
      <c r="D1159" s="248"/>
      <c r="E1159" s="248"/>
      <c r="F1159" s="248"/>
      <c r="G1159" s="248"/>
      <c r="H1159" s="248"/>
      <c r="I1159" s="248"/>
    </row>
    <row r="1160" spans="1:9" x14ac:dyDescent="0.25">
      <c r="A1160" s="248"/>
      <c r="B1160" s="248"/>
      <c r="C1160" s="248"/>
      <c r="D1160" s="248"/>
      <c r="E1160" s="248"/>
      <c r="F1160" s="248"/>
      <c r="G1160" s="248"/>
      <c r="H1160" s="248"/>
      <c r="I1160" s="248"/>
    </row>
    <row r="1161" spans="1:9" x14ac:dyDescent="0.25">
      <c r="A1161" s="248"/>
      <c r="B1161" s="248"/>
      <c r="C1161" s="248"/>
      <c r="D1161" s="248"/>
      <c r="E1161" s="248"/>
      <c r="F1161" s="248"/>
      <c r="G1161" s="248"/>
      <c r="H1161" s="248"/>
      <c r="I1161" s="248"/>
    </row>
    <row r="1162" spans="1:9" x14ac:dyDescent="0.25">
      <c r="A1162" s="248"/>
      <c r="B1162" s="248"/>
      <c r="C1162" s="248"/>
      <c r="D1162" s="248"/>
      <c r="E1162" s="248"/>
      <c r="F1162" s="248"/>
      <c r="G1162" s="248"/>
      <c r="H1162" s="248"/>
      <c r="I1162" s="248"/>
    </row>
    <row r="1163" spans="1:9" x14ac:dyDescent="0.25">
      <c r="A1163" s="248"/>
      <c r="B1163" s="248"/>
      <c r="C1163" s="248"/>
      <c r="D1163" s="248"/>
      <c r="E1163" s="248"/>
      <c r="F1163" s="248"/>
      <c r="G1163" s="248"/>
      <c r="H1163" s="248"/>
      <c r="I1163" s="248"/>
    </row>
    <row r="1164" spans="1:9" x14ac:dyDescent="0.25">
      <c r="A1164" s="248"/>
      <c r="B1164" s="248"/>
      <c r="C1164" s="248"/>
      <c r="D1164" s="248"/>
      <c r="E1164" s="248"/>
      <c r="F1164" s="248"/>
      <c r="G1164" s="248"/>
      <c r="H1164" s="248"/>
      <c r="I1164" s="248"/>
    </row>
    <row r="1165" spans="1:9" x14ac:dyDescent="0.25">
      <c r="A1165" s="248"/>
      <c r="B1165" s="248"/>
      <c r="C1165" s="248"/>
      <c r="D1165" s="248"/>
      <c r="E1165" s="248"/>
      <c r="F1165" s="248"/>
      <c r="G1165" s="248"/>
      <c r="H1165" s="248"/>
      <c r="I1165" s="248"/>
    </row>
    <row r="1166" spans="1:9" x14ac:dyDescent="0.25">
      <c r="A1166" s="248"/>
      <c r="B1166" s="248"/>
      <c r="C1166" s="248"/>
      <c r="D1166" s="248"/>
      <c r="E1166" s="248"/>
      <c r="F1166" s="248"/>
      <c r="G1166" s="248"/>
      <c r="H1166" s="248"/>
      <c r="I1166" s="248"/>
    </row>
    <row r="1167" spans="1:9" x14ac:dyDescent="0.25">
      <c r="A1167" s="248"/>
      <c r="B1167" s="248"/>
      <c r="C1167" s="248"/>
      <c r="D1167" s="248"/>
      <c r="E1167" s="248"/>
      <c r="F1167" s="248"/>
      <c r="G1167" s="248"/>
      <c r="H1167" s="248"/>
      <c r="I1167" s="248"/>
    </row>
    <row r="1168" spans="1:9" x14ac:dyDescent="0.25">
      <c r="A1168" s="248"/>
      <c r="B1168" s="248"/>
      <c r="C1168" s="248"/>
      <c r="D1168" s="248"/>
      <c r="E1168" s="248"/>
      <c r="F1168" s="248"/>
      <c r="G1168" s="248"/>
      <c r="H1168" s="248"/>
      <c r="I1168" s="248"/>
    </row>
    <row r="1169" spans="1:9" x14ac:dyDescent="0.25">
      <c r="A1169" s="248"/>
      <c r="B1169" s="248"/>
      <c r="C1169" s="248"/>
      <c r="D1169" s="248"/>
      <c r="E1169" s="248"/>
      <c r="F1169" s="248"/>
      <c r="G1169" s="248"/>
      <c r="H1169" s="248"/>
      <c r="I1169" s="248"/>
    </row>
    <row r="1170" spans="1:9" x14ac:dyDescent="0.25">
      <c r="A1170" s="248"/>
      <c r="B1170" s="248"/>
      <c r="C1170" s="248"/>
      <c r="D1170" s="248"/>
      <c r="E1170" s="248"/>
      <c r="F1170" s="248"/>
      <c r="G1170" s="248"/>
      <c r="H1170" s="248"/>
      <c r="I1170" s="248"/>
    </row>
    <row r="1171" spans="1:9" x14ac:dyDescent="0.25">
      <c r="A1171" s="248"/>
      <c r="B1171" s="248"/>
      <c r="C1171" s="248"/>
      <c r="D1171" s="248"/>
      <c r="E1171" s="248"/>
      <c r="F1171" s="248"/>
      <c r="G1171" s="248"/>
      <c r="H1171" s="248"/>
      <c r="I1171" s="248"/>
    </row>
    <row r="1172" spans="1:9" x14ac:dyDescent="0.25">
      <c r="A1172" s="248"/>
      <c r="B1172" s="248"/>
      <c r="C1172" s="248"/>
      <c r="D1172" s="248"/>
      <c r="E1172" s="248"/>
      <c r="F1172" s="248"/>
      <c r="G1172" s="248"/>
      <c r="H1172" s="248"/>
      <c r="I1172" s="248"/>
    </row>
    <row r="1173" spans="1:9" x14ac:dyDescent="0.25">
      <c r="A1173" s="248"/>
      <c r="B1173" s="248"/>
      <c r="C1173" s="248"/>
      <c r="D1173" s="248"/>
      <c r="E1173" s="248"/>
      <c r="F1173" s="248"/>
      <c r="G1173" s="248"/>
      <c r="H1173" s="248"/>
      <c r="I1173" s="248"/>
    </row>
    <row r="1174" spans="1:9" x14ac:dyDescent="0.25">
      <c r="A1174" s="248"/>
      <c r="B1174" s="248"/>
      <c r="C1174" s="248"/>
      <c r="D1174" s="248"/>
      <c r="E1174" s="248"/>
      <c r="F1174" s="248"/>
      <c r="G1174" s="248"/>
      <c r="H1174" s="248"/>
      <c r="I1174" s="248"/>
    </row>
    <row r="1175" spans="1:9" x14ac:dyDescent="0.25">
      <c r="A1175" s="248"/>
      <c r="B1175" s="248"/>
      <c r="C1175" s="248"/>
      <c r="D1175" s="248"/>
      <c r="E1175" s="248"/>
      <c r="F1175" s="248"/>
      <c r="G1175" s="248"/>
      <c r="H1175" s="248"/>
      <c r="I1175" s="248"/>
    </row>
    <row r="1176" spans="1:9" x14ac:dyDescent="0.25">
      <c r="A1176" s="248"/>
      <c r="B1176" s="248"/>
      <c r="C1176" s="248"/>
      <c r="D1176" s="248"/>
      <c r="E1176" s="248"/>
      <c r="F1176" s="248"/>
      <c r="G1176" s="248"/>
      <c r="H1176" s="248"/>
      <c r="I1176" s="248"/>
    </row>
    <row r="1177" spans="1:9" x14ac:dyDescent="0.25">
      <c r="A1177" s="248"/>
      <c r="B1177" s="248"/>
      <c r="C1177" s="248"/>
      <c r="D1177" s="248"/>
      <c r="E1177" s="248"/>
      <c r="F1177" s="248"/>
      <c r="G1177" s="248"/>
      <c r="H1177" s="248"/>
      <c r="I1177" s="248"/>
    </row>
    <row r="1178" spans="1:9" x14ac:dyDescent="0.25">
      <c r="A1178" s="248"/>
      <c r="B1178" s="248"/>
      <c r="C1178" s="248"/>
      <c r="D1178" s="248"/>
      <c r="E1178" s="248"/>
      <c r="F1178" s="248"/>
      <c r="G1178" s="248"/>
      <c r="H1178" s="248"/>
      <c r="I1178" s="248"/>
    </row>
    <row r="1179" spans="1:9" x14ac:dyDescent="0.25">
      <c r="A1179" s="248"/>
      <c r="B1179" s="248"/>
      <c r="C1179" s="248"/>
      <c r="D1179" s="248"/>
      <c r="E1179" s="248"/>
      <c r="F1179" s="248"/>
      <c r="G1179" s="248"/>
      <c r="H1179" s="248"/>
      <c r="I1179" s="248"/>
    </row>
    <row r="1180" spans="1:9" x14ac:dyDescent="0.25">
      <c r="A1180" s="248"/>
      <c r="B1180" s="248"/>
      <c r="C1180" s="248"/>
      <c r="D1180" s="248"/>
      <c r="E1180" s="248"/>
      <c r="F1180" s="248"/>
      <c r="G1180" s="248"/>
      <c r="H1180" s="248"/>
      <c r="I1180" s="248"/>
    </row>
    <row r="1181" spans="1:9" x14ac:dyDescent="0.25">
      <c r="A1181" s="248"/>
      <c r="B1181" s="248"/>
      <c r="C1181" s="248"/>
      <c r="D1181" s="248"/>
      <c r="E1181" s="248"/>
      <c r="F1181" s="248"/>
      <c r="G1181" s="248"/>
      <c r="H1181" s="248"/>
      <c r="I1181" s="248"/>
    </row>
    <row r="1182" spans="1:9" x14ac:dyDescent="0.25">
      <c r="A1182" s="248"/>
      <c r="B1182" s="248"/>
      <c r="C1182" s="248"/>
      <c r="D1182" s="248"/>
      <c r="E1182" s="248"/>
      <c r="F1182" s="248"/>
      <c r="G1182" s="248"/>
      <c r="H1182" s="248"/>
      <c r="I1182" s="248"/>
    </row>
    <row r="1183" spans="1:9" x14ac:dyDescent="0.25">
      <c r="A1183" s="248"/>
      <c r="B1183" s="248"/>
      <c r="C1183" s="248"/>
      <c r="D1183" s="248"/>
      <c r="E1183" s="248"/>
      <c r="F1183" s="248"/>
      <c r="G1183" s="248"/>
      <c r="H1183" s="248"/>
      <c r="I1183" s="248"/>
    </row>
    <row r="1184" spans="1:9" x14ac:dyDescent="0.25">
      <c r="A1184" s="248"/>
      <c r="B1184" s="248"/>
      <c r="C1184" s="248"/>
      <c r="D1184" s="248"/>
      <c r="E1184" s="248"/>
      <c r="F1184" s="248"/>
      <c r="G1184" s="248"/>
      <c r="H1184" s="248"/>
      <c r="I1184" s="248"/>
    </row>
    <row r="1185" spans="1:9" x14ac:dyDescent="0.25">
      <c r="A1185" s="248"/>
      <c r="B1185" s="248"/>
      <c r="C1185" s="248"/>
      <c r="D1185" s="248"/>
      <c r="E1185" s="248"/>
      <c r="F1185" s="248"/>
      <c r="G1185" s="248"/>
      <c r="H1185" s="248"/>
      <c r="I1185" s="248"/>
    </row>
    <row r="1186" spans="1:9" x14ac:dyDescent="0.25">
      <c r="A1186" s="248"/>
      <c r="B1186" s="248"/>
      <c r="C1186" s="248"/>
      <c r="D1186" s="248"/>
      <c r="E1186" s="248"/>
      <c r="F1186" s="248"/>
      <c r="G1186" s="248"/>
      <c r="H1186" s="248"/>
      <c r="I1186" s="248"/>
    </row>
    <row r="1187" spans="1:9" x14ac:dyDescent="0.25">
      <c r="A1187" s="248"/>
      <c r="B1187" s="248"/>
      <c r="C1187" s="248"/>
      <c r="D1187" s="248"/>
      <c r="E1187" s="248"/>
      <c r="F1187" s="248"/>
      <c r="G1187" s="248"/>
      <c r="H1187" s="248"/>
      <c r="I1187" s="248"/>
    </row>
    <row r="1188" spans="1:9" x14ac:dyDescent="0.25">
      <c r="A1188" s="248"/>
      <c r="B1188" s="248"/>
      <c r="C1188" s="248"/>
      <c r="D1188" s="248"/>
      <c r="E1188" s="248"/>
      <c r="F1188" s="248"/>
      <c r="G1188" s="248"/>
      <c r="H1188" s="248"/>
      <c r="I1188" s="248"/>
    </row>
    <row r="1189" spans="1:9" x14ac:dyDescent="0.25">
      <c r="A1189" s="248"/>
      <c r="B1189" s="248"/>
      <c r="C1189" s="248"/>
      <c r="D1189" s="248"/>
      <c r="E1189" s="248"/>
      <c r="F1189" s="248"/>
      <c r="G1189" s="248"/>
      <c r="H1189" s="248"/>
      <c r="I1189" s="248"/>
    </row>
    <row r="1190" spans="1:9" x14ac:dyDescent="0.25">
      <c r="A1190" s="248"/>
      <c r="B1190" s="248"/>
      <c r="C1190" s="248"/>
      <c r="D1190" s="248"/>
      <c r="E1190" s="248"/>
      <c r="F1190" s="248"/>
      <c r="G1190" s="248"/>
      <c r="H1190" s="248"/>
      <c r="I1190" s="248"/>
    </row>
    <row r="1191" spans="1:9" x14ac:dyDescent="0.25">
      <c r="A1191" s="248"/>
      <c r="B1191" s="248"/>
      <c r="C1191" s="248"/>
      <c r="D1191" s="248"/>
      <c r="E1191" s="248"/>
      <c r="F1191" s="248"/>
      <c r="G1191" s="248"/>
      <c r="H1191" s="248"/>
      <c r="I1191" s="248"/>
    </row>
    <row r="1192" spans="1:9" x14ac:dyDescent="0.25">
      <c r="A1192" s="248"/>
      <c r="B1192" s="248"/>
      <c r="C1192" s="248"/>
      <c r="D1192" s="248"/>
      <c r="E1192" s="248"/>
      <c r="F1192" s="248"/>
      <c r="G1192" s="248"/>
      <c r="H1192" s="248"/>
      <c r="I1192" s="248"/>
    </row>
    <row r="1193" spans="1:9" x14ac:dyDescent="0.25">
      <c r="A1193" s="248"/>
      <c r="B1193" s="248"/>
      <c r="C1193" s="248"/>
      <c r="D1193" s="248"/>
      <c r="E1193" s="248"/>
      <c r="F1193" s="248"/>
      <c r="G1193" s="248"/>
      <c r="H1193" s="248"/>
      <c r="I1193" s="248"/>
    </row>
    <row r="1194" spans="1:9" x14ac:dyDescent="0.25">
      <c r="A1194" s="248"/>
      <c r="B1194" s="248"/>
      <c r="C1194" s="248"/>
      <c r="D1194" s="248"/>
      <c r="E1194" s="248"/>
      <c r="F1194" s="248"/>
      <c r="G1194" s="248"/>
      <c r="H1194" s="248"/>
      <c r="I1194" s="248"/>
    </row>
    <row r="1195" spans="1:9" x14ac:dyDescent="0.25">
      <c r="A1195" s="248"/>
      <c r="B1195" s="248"/>
      <c r="C1195" s="248"/>
      <c r="D1195" s="248"/>
      <c r="E1195" s="248"/>
      <c r="F1195" s="248"/>
      <c r="G1195" s="248"/>
      <c r="H1195" s="248"/>
      <c r="I1195" s="248"/>
    </row>
    <row r="1196" spans="1:9" x14ac:dyDescent="0.25">
      <c r="A1196" s="248"/>
      <c r="B1196" s="248"/>
      <c r="C1196" s="248"/>
      <c r="D1196" s="248"/>
      <c r="E1196" s="248"/>
      <c r="F1196" s="248"/>
      <c r="G1196" s="248"/>
      <c r="H1196" s="248"/>
      <c r="I1196" s="248"/>
    </row>
    <row r="1197" spans="1:9" x14ac:dyDescent="0.25">
      <c r="A1197" s="248"/>
      <c r="B1197" s="248"/>
      <c r="C1197" s="248"/>
      <c r="D1197" s="248"/>
      <c r="E1197" s="248"/>
      <c r="F1197" s="248"/>
      <c r="G1197" s="248"/>
      <c r="H1197" s="248"/>
      <c r="I1197" s="248"/>
    </row>
    <row r="1198" spans="1:9" x14ac:dyDescent="0.25">
      <c r="A1198" s="248"/>
      <c r="B1198" s="248"/>
      <c r="C1198" s="248"/>
      <c r="D1198" s="248"/>
      <c r="E1198" s="248"/>
      <c r="F1198" s="248"/>
      <c r="G1198" s="248"/>
      <c r="H1198" s="248"/>
      <c r="I1198" s="248"/>
    </row>
    <row r="1199" spans="1:9" x14ac:dyDescent="0.25">
      <c r="A1199" s="248"/>
      <c r="B1199" s="248"/>
      <c r="C1199" s="248"/>
      <c r="D1199" s="248"/>
      <c r="E1199" s="248"/>
      <c r="F1199" s="248"/>
      <c r="G1199" s="248"/>
      <c r="H1199" s="248"/>
      <c r="I1199" s="248"/>
    </row>
    <row r="1200" spans="1:9" x14ac:dyDescent="0.25">
      <c r="A1200" s="248"/>
      <c r="B1200" s="248"/>
      <c r="C1200" s="248"/>
      <c r="D1200" s="248"/>
      <c r="E1200" s="248"/>
      <c r="F1200" s="248"/>
      <c r="G1200" s="248"/>
      <c r="H1200" s="248"/>
      <c r="I1200" s="248"/>
    </row>
    <row r="1201" spans="1:9" x14ac:dyDescent="0.25">
      <c r="A1201" s="248"/>
      <c r="B1201" s="248"/>
      <c r="C1201" s="248"/>
      <c r="D1201" s="248"/>
      <c r="E1201" s="248"/>
      <c r="F1201" s="248"/>
      <c r="G1201" s="248"/>
      <c r="H1201" s="248"/>
      <c r="I1201" s="248"/>
    </row>
    <row r="1202" spans="1:9" x14ac:dyDescent="0.25">
      <c r="A1202" s="248"/>
      <c r="B1202" s="248"/>
      <c r="C1202" s="248"/>
      <c r="D1202" s="248"/>
      <c r="E1202" s="248"/>
      <c r="F1202" s="248"/>
      <c r="G1202" s="248"/>
      <c r="H1202" s="248"/>
      <c r="I1202" s="248"/>
    </row>
    <row r="1203" spans="1:9" x14ac:dyDescent="0.25">
      <c r="A1203" s="248"/>
      <c r="B1203" s="248"/>
      <c r="C1203" s="248"/>
      <c r="D1203" s="248"/>
      <c r="E1203" s="248"/>
      <c r="F1203" s="248"/>
      <c r="G1203" s="248"/>
      <c r="H1203" s="248"/>
      <c r="I1203" s="248"/>
    </row>
    <row r="1204" spans="1:9" x14ac:dyDescent="0.25">
      <c r="A1204" s="248"/>
      <c r="B1204" s="248"/>
      <c r="C1204" s="248"/>
      <c r="D1204" s="248"/>
      <c r="E1204" s="248"/>
      <c r="F1204" s="248"/>
      <c r="G1204" s="248"/>
      <c r="H1204" s="248"/>
      <c r="I1204" s="248"/>
    </row>
    <row r="1205" spans="1:9" x14ac:dyDescent="0.25">
      <c r="A1205" s="248"/>
      <c r="B1205" s="248"/>
      <c r="C1205" s="248"/>
      <c r="D1205" s="248"/>
      <c r="E1205" s="248"/>
      <c r="F1205" s="248"/>
      <c r="G1205" s="248"/>
      <c r="H1205" s="248"/>
      <c r="I1205" s="248"/>
    </row>
    <row r="1206" spans="1:9" x14ac:dyDescent="0.25">
      <c r="A1206" s="248"/>
      <c r="B1206" s="248"/>
      <c r="C1206" s="248"/>
      <c r="D1206" s="248"/>
      <c r="E1206" s="248"/>
      <c r="F1206" s="248"/>
      <c r="G1206" s="248"/>
      <c r="H1206" s="248"/>
      <c r="I1206" s="248"/>
    </row>
    <row r="1207" spans="1:9" x14ac:dyDescent="0.25">
      <c r="A1207" s="248"/>
      <c r="B1207" s="248"/>
      <c r="C1207" s="248"/>
      <c r="D1207" s="248"/>
      <c r="E1207" s="248"/>
      <c r="F1207" s="248"/>
      <c r="G1207" s="248"/>
      <c r="H1207" s="248"/>
      <c r="I1207" s="248"/>
    </row>
    <row r="1208" spans="1:9" x14ac:dyDescent="0.25">
      <c r="A1208" s="248"/>
      <c r="B1208" s="248"/>
      <c r="C1208" s="248"/>
      <c r="D1208" s="248"/>
      <c r="E1208" s="248"/>
      <c r="F1208" s="248"/>
      <c r="G1208" s="248"/>
      <c r="H1208" s="248"/>
      <c r="I1208" s="248"/>
    </row>
    <row r="1209" spans="1:9" x14ac:dyDescent="0.25">
      <c r="A1209" s="248"/>
      <c r="B1209" s="248"/>
      <c r="C1209" s="248"/>
      <c r="D1209" s="248"/>
      <c r="E1209" s="248"/>
      <c r="F1209" s="248"/>
      <c r="G1209" s="248"/>
      <c r="H1209" s="248"/>
      <c r="I1209" s="248"/>
    </row>
    <row r="1210" spans="1:9" x14ac:dyDescent="0.25">
      <c r="A1210" s="248"/>
      <c r="B1210" s="248"/>
      <c r="C1210" s="248"/>
      <c r="D1210" s="248"/>
      <c r="E1210" s="248"/>
      <c r="F1210" s="248"/>
      <c r="G1210" s="248"/>
      <c r="H1210" s="248"/>
      <c r="I1210" s="248"/>
    </row>
    <row r="1211" spans="1:9" x14ac:dyDescent="0.25">
      <c r="A1211" s="248"/>
      <c r="B1211" s="248"/>
      <c r="C1211" s="248"/>
      <c r="D1211" s="248"/>
      <c r="E1211" s="248"/>
      <c r="F1211" s="248"/>
      <c r="G1211" s="248"/>
      <c r="H1211" s="248"/>
      <c r="I1211" s="248"/>
    </row>
    <row r="1212" spans="1:9" x14ac:dyDescent="0.25">
      <c r="A1212" s="248"/>
      <c r="B1212" s="248"/>
      <c r="C1212" s="248"/>
      <c r="D1212" s="248"/>
      <c r="E1212" s="248"/>
      <c r="F1212" s="248"/>
      <c r="G1212" s="248"/>
      <c r="H1212" s="248"/>
      <c r="I1212" s="248"/>
    </row>
    <row r="1213" spans="1:9" x14ac:dyDescent="0.25">
      <c r="A1213" s="248"/>
      <c r="B1213" s="248"/>
      <c r="C1213" s="248"/>
      <c r="D1213" s="248"/>
      <c r="E1213" s="248"/>
      <c r="F1213" s="248"/>
      <c r="G1213" s="248"/>
      <c r="H1213" s="248"/>
      <c r="I1213" s="248"/>
    </row>
    <row r="1214" spans="1:9" x14ac:dyDescent="0.25">
      <c r="A1214" s="248"/>
      <c r="B1214" s="248"/>
      <c r="C1214" s="248"/>
      <c r="D1214" s="248"/>
      <c r="E1214" s="248"/>
      <c r="F1214" s="248"/>
      <c r="G1214" s="248"/>
      <c r="H1214" s="248"/>
      <c r="I1214" s="248"/>
    </row>
    <row r="1215" spans="1:9" x14ac:dyDescent="0.25">
      <c r="A1215" s="248"/>
      <c r="B1215" s="248"/>
      <c r="C1215" s="248"/>
      <c r="D1215" s="248"/>
      <c r="E1215" s="248"/>
      <c r="F1215" s="248"/>
      <c r="G1215" s="248"/>
      <c r="H1215" s="248"/>
      <c r="I1215" s="248"/>
    </row>
    <row r="1216" spans="1:9" x14ac:dyDescent="0.25">
      <c r="A1216" s="248"/>
      <c r="B1216" s="248"/>
      <c r="C1216" s="248"/>
      <c r="D1216" s="248"/>
      <c r="E1216" s="248"/>
      <c r="F1216" s="248"/>
      <c r="G1216" s="248"/>
      <c r="H1216" s="248"/>
      <c r="I1216" s="248"/>
    </row>
    <row r="1217" spans="1:9" x14ac:dyDescent="0.25">
      <c r="A1217" s="248"/>
      <c r="B1217" s="248"/>
      <c r="C1217" s="248"/>
      <c r="D1217" s="248"/>
      <c r="E1217" s="248"/>
      <c r="F1217" s="248"/>
      <c r="G1217" s="248"/>
      <c r="H1217" s="248"/>
      <c r="I1217" s="248"/>
    </row>
    <row r="1218" spans="1:9" x14ac:dyDescent="0.25">
      <c r="A1218" s="248"/>
      <c r="B1218" s="248"/>
      <c r="C1218" s="248"/>
      <c r="D1218" s="248"/>
      <c r="E1218" s="248"/>
      <c r="F1218" s="248"/>
      <c r="G1218" s="248"/>
      <c r="H1218" s="248"/>
      <c r="I1218" s="248"/>
    </row>
    <row r="1219" spans="1:9" x14ac:dyDescent="0.25">
      <c r="A1219" s="248"/>
      <c r="B1219" s="248"/>
      <c r="C1219" s="248"/>
      <c r="D1219" s="248"/>
      <c r="E1219" s="248"/>
      <c r="F1219" s="248"/>
      <c r="G1219" s="248"/>
      <c r="H1219" s="248"/>
      <c r="I1219" s="248"/>
    </row>
    <row r="1220" spans="1:9" x14ac:dyDescent="0.25">
      <c r="A1220" s="248"/>
      <c r="B1220" s="248"/>
      <c r="C1220" s="248"/>
      <c r="D1220" s="248"/>
      <c r="E1220" s="248"/>
      <c r="F1220" s="248"/>
      <c r="G1220" s="248"/>
      <c r="H1220" s="248"/>
      <c r="I1220" s="248"/>
    </row>
    <row r="1221" spans="1:9" x14ac:dyDescent="0.25">
      <c r="A1221" s="248"/>
      <c r="B1221" s="248"/>
      <c r="C1221" s="248"/>
      <c r="D1221" s="248"/>
      <c r="E1221" s="248"/>
      <c r="F1221" s="248"/>
      <c r="G1221" s="248"/>
      <c r="H1221" s="248"/>
      <c r="I1221" s="248"/>
    </row>
    <row r="1222" spans="1:9" x14ac:dyDescent="0.25">
      <c r="A1222" s="248"/>
      <c r="B1222" s="248"/>
      <c r="C1222" s="248"/>
      <c r="D1222" s="248"/>
      <c r="E1222" s="248"/>
      <c r="F1222" s="248"/>
      <c r="G1222" s="248"/>
      <c r="H1222" s="248"/>
      <c r="I1222" s="248"/>
    </row>
    <row r="1223" spans="1:9" x14ac:dyDescent="0.25">
      <c r="A1223" s="248"/>
      <c r="B1223" s="248"/>
      <c r="C1223" s="248"/>
      <c r="D1223" s="248"/>
      <c r="E1223" s="248"/>
      <c r="F1223" s="248"/>
      <c r="G1223" s="248"/>
      <c r="H1223" s="248"/>
      <c r="I1223" s="248"/>
    </row>
    <row r="1224" spans="1:9" x14ac:dyDescent="0.25">
      <c r="A1224" s="248"/>
      <c r="B1224" s="248"/>
      <c r="C1224" s="248"/>
      <c r="D1224" s="248"/>
      <c r="E1224" s="248"/>
      <c r="F1224" s="248"/>
      <c r="G1224" s="248"/>
      <c r="H1224" s="248"/>
      <c r="I1224" s="248"/>
    </row>
    <row r="1225" spans="1:9" x14ac:dyDescent="0.25">
      <c r="A1225" s="248"/>
      <c r="B1225" s="248"/>
      <c r="C1225" s="248"/>
      <c r="D1225" s="248"/>
      <c r="E1225" s="248"/>
      <c r="F1225" s="248"/>
      <c r="G1225" s="248"/>
      <c r="H1225" s="248"/>
      <c r="I1225" s="248"/>
    </row>
    <row r="1226" spans="1:9" x14ac:dyDescent="0.25">
      <c r="A1226" s="248"/>
      <c r="B1226" s="248"/>
      <c r="C1226" s="248"/>
      <c r="D1226" s="248"/>
      <c r="E1226" s="248"/>
      <c r="F1226" s="248"/>
      <c r="G1226" s="248"/>
      <c r="H1226" s="248"/>
      <c r="I1226" s="248"/>
    </row>
    <row r="1227" spans="1:9" x14ac:dyDescent="0.25">
      <c r="A1227" s="248"/>
      <c r="B1227" s="248"/>
      <c r="C1227" s="248"/>
      <c r="D1227" s="248"/>
      <c r="E1227" s="248"/>
      <c r="F1227" s="248"/>
      <c r="G1227" s="248"/>
      <c r="H1227" s="248"/>
      <c r="I1227" s="248"/>
    </row>
    <row r="1228" spans="1:9" x14ac:dyDescent="0.25">
      <c r="A1228" s="248"/>
      <c r="B1228" s="248"/>
      <c r="C1228" s="248"/>
      <c r="D1228" s="248"/>
      <c r="E1228" s="248"/>
      <c r="F1228" s="248"/>
      <c r="G1228" s="248"/>
      <c r="H1228" s="248"/>
      <c r="I1228" s="248"/>
    </row>
    <row r="1229" spans="1:9" x14ac:dyDescent="0.25">
      <c r="A1229" s="248"/>
      <c r="B1229" s="248"/>
      <c r="C1229" s="248"/>
      <c r="D1229" s="248"/>
      <c r="E1229" s="248"/>
      <c r="F1229" s="248"/>
      <c r="G1229" s="248"/>
      <c r="H1229" s="248"/>
      <c r="I1229" s="248"/>
    </row>
    <row r="1230" spans="1:9" x14ac:dyDescent="0.25">
      <c r="A1230" s="248"/>
      <c r="B1230" s="248"/>
      <c r="C1230" s="248"/>
      <c r="D1230" s="248"/>
      <c r="E1230" s="248"/>
      <c r="F1230" s="248"/>
      <c r="G1230" s="248"/>
      <c r="H1230" s="248"/>
      <c r="I1230" s="248"/>
    </row>
    <row r="1231" spans="1:9" x14ac:dyDescent="0.25">
      <c r="A1231" s="248"/>
      <c r="B1231" s="248"/>
      <c r="C1231" s="248"/>
      <c r="D1231" s="248"/>
      <c r="E1231" s="248"/>
      <c r="F1231" s="248"/>
      <c r="G1231" s="248"/>
      <c r="H1231" s="248"/>
      <c r="I1231" s="248"/>
    </row>
    <row r="1232" spans="1:9" x14ac:dyDescent="0.25">
      <c r="A1232" s="248"/>
      <c r="B1232" s="248"/>
      <c r="C1232" s="248"/>
      <c r="D1232" s="248"/>
      <c r="E1232" s="248"/>
      <c r="F1232" s="248"/>
      <c r="G1232" s="248"/>
      <c r="H1232" s="248"/>
      <c r="I1232" s="248"/>
    </row>
    <row r="1233" spans="1:9" x14ac:dyDescent="0.25">
      <c r="A1233" s="248"/>
      <c r="B1233" s="248"/>
      <c r="C1233" s="248"/>
      <c r="D1233" s="248"/>
      <c r="E1233" s="248"/>
      <c r="F1233" s="248"/>
      <c r="G1233" s="248"/>
      <c r="H1233" s="248"/>
      <c r="I1233" s="248"/>
    </row>
    <row r="1234" spans="1:9" x14ac:dyDescent="0.25">
      <c r="A1234" s="248"/>
      <c r="B1234" s="248"/>
      <c r="C1234" s="248"/>
      <c r="D1234" s="248"/>
      <c r="E1234" s="248"/>
      <c r="F1234" s="248"/>
      <c r="G1234" s="248"/>
      <c r="H1234" s="248"/>
      <c r="I1234" s="248"/>
    </row>
    <row r="1235" spans="1:9" x14ac:dyDescent="0.25">
      <c r="A1235" s="248"/>
      <c r="B1235" s="248"/>
      <c r="C1235" s="248"/>
      <c r="D1235" s="248"/>
      <c r="E1235" s="248"/>
      <c r="F1235" s="248"/>
      <c r="G1235" s="248"/>
      <c r="H1235" s="248"/>
      <c r="I1235" s="248"/>
    </row>
    <row r="1236" spans="1:9" x14ac:dyDescent="0.25">
      <c r="A1236" s="248"/>
      <c r="B1236" s="248"/>
      <c r="C1236" s="248"/>
      <c r="D1236" s="248"/>
      <c r="E1236" s="248"/>
      <c r="F1236" s="248"/>
      <c r="G1236" s="248"/>
      <c r="H1236" s="248"/>
      <c r="I1236" s="248"/>
    </row>
    <row r="1237" spans="1:9" x14ac:dyDescent="0.25">
      <c r="A1237" s="248"/>
      <c r="B1237" s="248"/>
      <c r="C1237" s="248"/>
      <c r="D1237" s="248"/>
      <c r="E1237" s="248"/>
      <c r="F1237" s="248"/>
      <c r="G1237" s="248"/>
      <c r="H1237" s="248"/>
      <c r="I1237" s="248"/>
    </row>
    <row r="1238" spans="1:9" x14ac:dyDescent="0.25">
      <c r="A1238" s="248"/>
      <c r="B1238" s="248"/>
      <c r="C1238" s="248"/>
      <c r="D1238" s="248"/>
      <c r="E1238" s="248"/>
      <c r="F1238" s="248"/>
      <c r="G1238" s="248"/>
      <c r="H1238" s="248"/>
      <c r="I1238" s="248"/>
    </row>
    <row r="1239" spans="1:9" x14ac:dyDescent="0.25">
      <c r="A1239" s="248"/>
      <c r="B1239" s="248"/>
      <c r="C1239" s="248"/>
      <c r="D1239" s="248"/>
      <c r="E1239" s="248"/>
      <c r="F1239" s="248"/>
      <c r="G1239" s="248"/>
      <c r="H1239" s="248"/>
      <c r="I1239" s="248"/>
    </row>
    <row r="1240" spans="1:9" x14ac:dyDescent="0.25">
      <c r="A1240" s="248"/>
      <c r="B1240" s="248"/>
      <c r="C1240" s="248"/>
      <c r="D1240" s="248"/>
      <c r="E1240" s="248"/>
      <c r="F1240" s="248"/>
      <c r="G1240" s="248"/>
      <c r="H1240" s="248"/>
      <c r="I1240" s="248"/>
    </row>
    <row r="1241" spans="1:9" x14ac:dyDescent="0.25">
      <c r="A1241" s="248"/>
      <c r="B1241" s="248"/>
      <c r="C1241" s="248"/>
      <c r="D1241" s="248"/>
      <c r="E1241" s="248"/>
      <c r="F1241" s="248"/>
      <c r="G1241" s="248"/>
      <c r="H1241" s="248"/>
      <c r="I1241" s="248"/>
    </row>
    <row r="1242" spans="1:9" x14ac:dyDescent="0.25">
      <c r="A1242" s="248"/>
      <c r="B1242" s="248"/>
      <c r="C1242" s="248"/>
      <c r="D1242" s="248"/>
      <c r="E1242" s="248"/>
      <c r="F1242" s="248"/>
      <c r="G1242" s="248"/>
      <c r="H1242" s="248"/>
      <c r="I1242" s="248"/>
    </row>
    <row r="1243" spans="1:9" x14ac:dyDescent="0.25">
      <c r="A1243" s="248"/>
      <c r="B1243" s="248"/>
      <c r="C1243" s="248"/>
      <c r="D1243" s="248"/>
      <c r="E1243" s="248"/>
      <c r="F1243" s="248"/>
      <c r="G1243" s="248"/>
      <c r="H1243" s="248"/>
      <c r="I1243" s="248"/>
    </row>
    <row r="1244" spans="1:9" x14ac:dyDescent="0.25">
      <c r="A1244" s="248"/>
      <c r="B1244" s="248"/>
      <c r="C1244" s="248"/>
      <c r="D1244" s="248"/>
      <c r="E1244" s="248"/>
      <c r="F1244" s="248"/>
      <c r="G1244" s="248"/>
      <c r="H1244" s="248"/>
      <c r="I1244" s="248"/>
    </row>
    <row r="1245" spans="1:9" x14ac:dyDescent="0.25">
      <c r="A1245" s="248"/>
      <c r="B1245" s="248"/>
      <c r="C1245" s="248"/>
      <c r="D1245" s="248"/>
      <c r="E1245" s="248"/>
      <c r="F1245" s="248"/>
      <c r="G1245" s="248"/>
      <c r="H1245" s="248"/>
      <c r="I1245" s="248"/>
    </row>
    <row r="1246" spans="1:9" x14ac:dyDescent="0.25">
      <c r="A1246" s="248"/>
      <c r="B1246" s="248"/>
      <c r="C1246" s="248"/>
      <c r="D1246" s="248"/>
      <c r="E1246" s="248"/>
      <c r="F1246" s="248"/>
      <c r="G1246" s="248"/>
      <c r="H1246" s="248"/>
      <c r="I1246" s="248"/>
    </row>
    <row r="1247" spans="1:9" x14ac:dyDescent="0.25">
      <c r="A1247" s="248"/>
      <c r="B1247" s="248"/>
      <c r="C1247" s="248"/>
      <c r="D1247" s="248"/>
      <c r="E1247" s="248"/>
      <c r="F1247" s="248"/>
      <c r="G1247" s="248"/>
      <c r="H1247" s="248"/>
      <c r="I1247" s="248"/>
    </row>
    <row r="1248" spans="1:9" x14ac:dyDescent="0.25">
      <c r="A1248" s="248"/>
      <c r="B1248" s="248"/>
      <c r="C1248" s="248"/>
      <c r="D1248" s="248"/>
      <c r="E1248" s="248"/>
      <c r="F1248" s="248"/>
      <c r="G1248" s="248"/>
      <c r="H1248" s="248"/>
      <c r="I1248" s="248"/>
    </row>
    <row r="1249" spans="1:9" x14ac:dyDescent="0.25">
      <c r="A1249" s="248"/>
      <c r="B1249" s="248"/>
      <c r="C1249" s="248"/>
      <c r="D1249" s="248"/>
      <c r="E1249" s="248"/>
      <c r="F1249" s="248"/>
      <c r="G1249" s="248"/>
      <c r="H1249" s="248"/>
      <c r="I1249" s="248"/>
    </row>
    <row r="1250" spans="1:9" x14ac:dyDescent="0.25">
      <c r="A1250" s="248"/>
      <c r="B1250" s="248"/>
      <c r="C1250" s="248"/>
      <c r="D1250" s="248"/>
      <c r="E1250" s="248"/>
      <c r="F1250" s="248"/>
      <c r="G1250" s="248"/>
      <c r="H1250" s="248"/>
      <c r="I1250" s="248"/>
    </row>
    <row r="1251" spans="1:9" x14ac:dyDescent="0.25">
      <c r="A1251" s="248"/>
      <c r="B1251" s="248"/>
      <c r="C1251" s="248"/>
      <c r="D1251" s="248"/>
      <c r="E1251" s="248"/>
      <c r="F1251" s="248"/>
      <c r="G1251" s="248"/>
      <c r="H1251" s="248"/>
      <c r="I1251" s="248"/>
    </row>
    <row r="1252" spans="1:9" x14ac:dyDescent="0.25">
      <c r="A1252" s="248"/>
      <c r="B1252" s="248"/>
      <c r="C1252" s="248"/>
      <c r="D1252" s="248"/>
      <c r="E1252" s="248"/>
      <c r="F1252" s="248"/>
      <c r="G1252" s="248"/>
      <c r="H1252" s="248"/>
      <c r="I1252" s="248"/>
    </row>
    <row r="1253" spans="1:9" x14ac:dyDescent="0.25">
      <c r="A1253" s="248"/>
      <c r="B1253" s="248"/>
      <c r="C1253" s="248"/>
      <c r="D1253" s="248"/>
      <c r="E1253" s="248"/>
      <c r="F1253" s="248"/>
      <c r="G1253" s="248"/>
      <c r="H1253" s="248"/>
      <c r="I1253" s="248"/>
    </row>
    <row r="1254" spans="1:9" x14ac:dyDescent="0.25">
      <c r="A1254" s="248"/>
      <c r="B1254" s="248"/>
      <c r="C1254" s="248"/>
      <c r="D1254" s="248"/>
      <c r="E1254" s="248"/>
      <c r="F1254" s="248"/>
      <c r="G1254" s="248"/>
      <c r="H1254" s="248"/>
      <c r="I1254" s="248"/>
    </row>
    <row r="1255" spans="1:9" x14ac:dyDescent="0.25">
      <c r="A1255" s="248"/>
      <c r="B1255" s="248"/>
      <c r="C1255" s="248"/>
      <c r="D1255" s="248"/>
      <c r="E1255" s="248"/>
      <c r="F1255" s="248"/>
      <c r="G1255" s="248"/>
      <c r="H1255" s="248"/>
      <c r="I1255" s="248"/>
    </row>
    <row r="1256" spans="1:9" x14ac:dyDescent="0.25">
      <c r="A1256" s="248"/>
      <c r="B1256" s="248"/>
      <c r="C1256" s="248"/>
      <c r="D1256" s="248"/>
      <c r="E1256" s="248"/>
      <c r="F1256" s="248"/>
      <c r="G1256" s="248"/>
      <c r="H1256" s="248"/>
      <c r="I1256" s="248"/>
    </row>
    <row r="1257" spans="1:9" x14ac:dyDescent="0.25">
      <c r="A1257" s="248"/>
      <c r="B1257" s="248"/>
      <c r="C1257" s="248"/>
      <c r="D1257" s="248"/>
      <c r="E1257" s="248"/>
      <c r="F1257" s="248"/>
      <c r="G1257" s="248"/>
      <c r="H1257" s="248"/>
      <c r="I1257" s="248"/>
    </row>
    <row r="1258" spans="1:9" x14ac:dyDescent="0.25">
      <c r="A1258" s="248"/>
      <c r="B1258" s="248"/>
      <c r="C1258" s="248"/>
      <c r="D1258" s="248"/>
      <c r="E1258" s="248"/>
      <c r="F1258" s="248"/>
      <c r="G1258" s="248"/>
      <c r="H1258" s="248"/>
      <c r="I1258" s="248"/>
    </row>
    <row r="1259" spans="1:9" x14ac:dyDescent="0.25">
      <c r="A1259" s="248"/>
      <c r="B1259" s="248"/>
      <c r="C1259" s="248"/>
      <c r="D1259" s="248"/>
      <c r="E1259" s="248"/>
      <c r="F1259" s="248"/>
      <c r="G1259" s="248"/>
      <c r="H1259" s="248"/>
      <c r="I1259" s="248"/>
    </row>
    <row r="1260" spans="1:9" x14ac:dyDescent="0.25">
      <c r="A1260" s="248"/>
      <c r="B1260" s="248"/>
      <c r="C1260" s="248"/>
      <c r="D1260" s="248"/>
      <c r="E1260" s="248"/>
      <c r="F1260" s="248"/>
      <c r="G1260" s="248"/>
      <c r="H1260" s="248"/>
      <c r="I1260" s="248"/>
    </row>
    <row r="1261" spans="1:9" x14ac:dyDescent="0.25">
      <c r="A1261" s="248"/>
      <c r="B1261" s="248"/>
      <c r="C1261" s="248"/>
      <c r="D1261" s="248"/>
      <c r="E1261" s="248"/>
      <c r="F1261" s="248"/>
      <c r="G1261" s="248"/>
      <c r="H1261" s="248"/>
      <c r="I1261" s="248"/>
    </row>
    <row r="1262" spans="1:9" x14ac:dyDescent="0.25">
      <c r="A1262" s="248"/>
      <c r="B1262" s="248"/>
      <c r="C1262" s="248"/>
      <c r="D1262" s="248"/>
      <c r="E1262" s="248"/>
      <c r="F1262" s="248"/>
      <c r="G1262" s="248"/>
      <c r="H1262" s="248"/>
      <c r="I1262" s="248"/>
    </row>
    <row r="1263" spans="1:9" x14ac:dyDescent="0.25">
      <c r="A1263" s="248"/>
      <c r="B1263" s="248"/>
      <c r="C1263" s="248"/>
      <c r="D1263" s="248"/>
      <c r="E1263" s="248"/>
      <c r="F1263" s="248"/>
      <c r="G1263" s="248"/>
      <c r="H1263" s="248"/>
      <c r="I1263" s="248"/>
    </row>
    <row r="1264" spans="1:9" x14ac:dyDescent="0.25">
      <c r="A1264" s="248"/>
      <c r="B1264" s="248"/>
      <c r="C1264" s="248"/>
      <c r="D1264" s="248"/>
      <c r="E1264" s="248"/>
      <c r="F1264" s="248"/>
      <c r="G1264" s="248"/>
      <c r="H1264" s="248"/>
      <c r="I1264" s="248"/>
    </row>
    <row r="1265" spans="1:9" x14ac:dyDescent="0.25">
      <c r="A1265" s="248"/>
      <c r="B1265" s="248"/>
      <c r="C1265" s="248"/>
      <c r="D1265" s="248"/>
      <c r="E1265" s="248"/>
      <c r="F1265" s="248"/>
      <c r="G1265" s="248"/>
      <c r="H1265" s="248"/>
      <c r="I1265" s="248"/>
    </row>
    <row r="1266" spans="1:9" x14ac:dyDescent="0.25">
      <c r="A1266" s="248"/>
      <c r="B1266" s="248"/>
      <c r="C1266" s="248"/>
      <c r="D1266" s="248"/>
      <c r="E1266" s="248"/>
      <c r="F1266" s="248"/>
      <c r="G1266" s="248"/>
      <c r="H1266" s="248"/>
      <c r="I1266" s="248"/>
    </row>
    <row r="1267" spans="1:9" x14ac:dyDescent="0.25">
      <c r="A1267" s="248"/>
      <c r="B1267" s="248"/>
      <c r="C1267" s="248"/>
      <c r="D1267" s="248"/>
      <c r="E1267" s="248"/>
      <c r="F1267" s="248"/>
      <c r="G1267" s="248"/>
      <c r="H1267" s="248"/>
      <c r="I1267" s="248"/>
    </row>
    <row r="1268" spans="1:9" x14ac:dyDescent="0.25">
      <c r="A1268" s="248"/>
      <c r="B1268" s="248"/>
      <c r="C1268" s="248"/>
      <c r="D1268" s="248"/>
      <c r="E1268" s="248"/>
      <c r="F1268" s="248"/>
      <c r="G1268" s="248"/>
      <c r="H1268" s="248"/>
      <c r="I1268" s="248"/>
    </row>
    <row r="1269" spans="1:9" x14ac:dyDescent="0.25">
      <c r="A1269" s="248"/>
      <c r="B1269" s="248"/>
      <c r="C1269" s="248"/>
      <c r="D1269" s="248"/>
      <c r="E1269" s="248"/>
      <c r="F1269" s="248"/>
      <c r="G1269" s="248"/>
      <c r="H1269" s="248"/>
      <c r="I1269" s="248"/>
    </row>
    <row r="1270" spans="1:9" x14ac:dyDescent="0.25">
      <c r="A1270" s="248"/>
      <c r="B1270" s="248"/>
      <c r="C1270" s="248"/>
      <c r="D1270" s="248"/>
      <c r="E1270" s="248"/>
      <c r="F1270" s="248"/>
      <c r="G1270" s="248"/>
      <c r="H1270" s="248"/>
      <c r="I1270" s="248"/>
    </row>
    <row r="1271" spans="1:9" x14ac:dyDescent="0.25">
      <c r="A1271" s="248"/>
      <c r="B1271" s="248"/>
      <c r="C1271" s="248"/>
      <c r="D1271" s="248"/>
      <c r="E1271" s="248"/>
      <c r="F1271" s="248"/>
      <c r="G1271" s="248"/>
      <c r="H1271" s="248"/>
      <c r="I1271" s="248"/>
    </row>
    <row r="1272" spans="1:9" x14ac:dyDescent="0.25">
      <c r="A1272" s="248"/>
      <c r="B1272" s="248"/>
      <c r="C1272" s="248"/>
      <c r="D1272" s="248"/>
      <c r="E1272" s="248"/>
      <c r="F1272" s="248"/>
      <c r="G1272" s="248"/>
      <c r="H1272" s="248"/>
      <c r="I1272" s="248"/>
    </row>
    <row r="1273" spans="1:9" x14ac:dyDescent="0.25">
      <c r="A1273" s="248"/>
      <c r="B1273" s="248"/>
      <c r="C1273" s="248"/>
      <c r="D1273" s="248"/>
      <c r="E1273" s="248"/>
      <c r="F1273" s="248"/>
      <c r="G1273" s="248"/>
      <c r="H1273" s="248"/>
      <c r="I1273" s="248"/>
    </row>
    <row r="1274" spans="1:9" x14ac:dyDescent="0.25">
      <c r="A1274" s="248"/>
      <c r="B1274" s="248"/>
      <c r="C1274" s="248"/>
      <c r="D1274" s="248"/>
      <c r="E1274" s="248"/>
      <c r="F1274" s="248"/>
      <c r="G1274" s="248"/>
      <c r="H1274" s="248"/>
      <c r="I1274" s="248"/>
    </row>
    <row r="1275" spans="1:9" x14ac:dyDescent="0.25">
      <c r="A1275" s="248"/>
      <c r="B1275" s="248"/>
      <c r="C1275" s="248"/>
      <c r="D1275" s="248"/>
      <c r="E1275" s="248"/>
      <c r="F1275" s="248"/>
      <c r="G1275" s="248"/>
      <c r="H1275" s="248"/>
      <c r="I1275" s="248"/>
    </row>
    <row r="1276" spans="1:9" x14ac:dyDescent="0.25">
      <c r="A1276" s="248"/>
      <c r="B1276" s="248"/>
      <c r="C1276" s="248"/>
      <c r="D1276" s="248"/>
      <c r="E1276" s="248"/>
      <c r="F1276" s="248"/>
      <c r="G1276" s="248"/>
      <c r="H1276" s="248"/>
      <c r="I1276" s="248"/>
    </row>
    <row r="1277" spans="1:9" x14ac:dyDescent="0.25">
      <c r="A1277" s="248"/>
      <c r="B1277" s="248"/>
      <c r="C1277" s="248"/>
      <c r="D1277" s="248"/>
      <c r="E1277" s="248"/>
      <c r="F1277" s="248"/>
      <c r="G1277" s="248"/>
      <c r="H1277" s="248"/>
      <c r="I1277" s="248"/>
    </row>
    <row r="1278" spans="1:9" x14ac:dyDescent="0.25">
      <c r="A1278" s="248"/>
      <c r="B1278" s="248"/>
      <c r="C1278" s="248"/>
      <c r="D1278" s="248"/>
      <c r="E1278" s="248"/>
      <c r="F1278" s="248"/>
      <c r="G1278" s="248"/>
      <c r="H1278" s="248"/>
      <c r="I1278" s="248"/>
    </row>
    <row r="1279" spans="1:9" x14ac:dyDescent="0.25">
      <c r="A1279" s="248"/>
      <c r="B1279" s="248"/>
      <c r="C1279" s="248"/>
      <c r="D1279" s="248"/>
      <c r="E1279" s="248"/>
      <c r="F1279" s="248"/>
      <c r="G1279" s="248"/>
      <c r="H1279" s="248"/>
      <c r="I1279" s="248"/>
    </row>
    <row r="1280" spans="1:9" x14ac:dyDescent="0.25">
      <c r="A1280" s="248"/>
      <c r="B1280" s="248"/>
      <c r="C1280" s="248"/>
      <c r="D1280" s="248"/>
      <c r="E1280" s="248"/>
      <c r="F1280" s="248"/>
      <c r="G1280" s="248"/>
      <c r="H1280" s="248"/>
      <c r="I1280" s="248"/>
    </row>
    <row r="1281" spans="1:9" x14ac:dyDescent="0.25">
      <c r="A1281" s="248"/>
      <c r="B1281" s="248"/>
      <c r="C1281" s="248"/>
      <c r="D1281" s="248"/>
      <c r="E1281" s="248"/>
      <c r="F1281" s="248"/>
      <c r="G1281" s="248"/>
      <c r="H1281" s="248"/>
      <c r="I1281" s="248"/>
    </row>
    <row r="1282" spans="1:9" x14ac:dyDescent="0.25">
      <c r="A1282" s="248"/>
      <c r="B1282" s="248"/>
      <c r="C1282" s="248"/>
      <c r="D1282" s="248"/>
      <c r="E1282" s="248"/>
      <c r="F1282" s="248"/>
      <c r="G1282" s="248"/>
      <c r="H1282" s="248"/>
      <c r="I1282" s="248"/>
    </row>
    <row r="1283" spans="1:9" x14ac:dyDescent="0.25">
      <c r="A1283" s="248"/>
      <c r="B1283" s="248"/>
      <c r="C1283" s="248"/>
      <c r="D1283" s="248"/>
      <c r="E1283" s="248"/>
      <c r="F1283" s="248"/>
      <c r="G1283" s="248"/>
      <c r="H1283" s="248"/>
      <c r="I1283" s="248"/>
    </row>
    <row r="1284" spans="1:9" x14ac:dyDescent="0.25">
      <c r="A1284" s="248"/>
      <c r="B1284" s="248"/>
      <c r="C1284" s="248"/>
      <c r="D1284" s="248"/>
      <c r="E1284" s="248"/>
      <c r="F1284" s="248"/>
      <c r="G1284" s="248"/>
      <c r="H1284" s="248"/>
      <c r="I1284" s="248"/>
    </row>
  </sheetData>
  <sheetProtection algorithmName="SHA-512" hashValue="neGMpbeVc4P50ynlRwZt4PRM9vM/vxTc22X9UpaAoO+4pN9kw9s37tHCAdc3bdacpTLkBUchbrO1llRI7LjWsA==" saltValue="wvBTefaN7M0jrobBc+hNaQ==" spinCount="100000" sheet="1" formatColumns="0" formatRows="0" sort="0" autoFilter="0"/>
  <mergeCells count="2">
    <mergeCell ref="A10:B10"/>
    <mergeCell ref="A8:J8"/>
  </mergeCells>
  <conditionalFormatting sqref="A1:A4">
    <cfRule type="duplicateValues" dxfId="14" priority="1"/>
  </conditionalFormatting>
  <conditionalFormatting sqref="A5:A1048576">
    <cfRule type="duplicateValues" dxfId="13" priority="2"/>
  </conditionalFormatting>
  <conditionalFormatting sqref="C139:C210">
    <cfRule type="cellIs" dxfId="12" priority="13" operator="lessThan">
      <formula>0</formula>
    </cfRule>
  </conditionalFormatting>
  <conditionalFormatting sqref="C239:C310">
    <cfRule type="cellIs" dxfId="11" priority="18" operator="lessThan">
      <formula>0</formula>
    </cfRule>
  </conditionalFormatting>
  <conditionalFormatting sqref="C339:C410">
    <cfRule type="cellIs" dxfId="10" priority="23" operator="lessThan">
      <formula>0</formula>
    </cfRule>
  </conditionalFormatting>
  <conditionalFormatting sqref="C12:J138 K12:L511 D139:J210 C211:J238 D239:J310 C311:J338 D339:J410 C411:J511">
    <cfRule type="cellIs" dxfId="9" priority="8" operator="lessThan">
      <formula>0</formula>
    </cfRule>
  </conditionalFormatting>
  <hyperlinks>
    <hyperlink ref="A6" location="Instructions!A1" display="Go to Instructions Tab" xr:uid="{00000000-0004-0000-0600-000000000000}"/>
  </hyperlinks>
  <pageMargins left="0.3" right="0.2" top="0.5" bottom="0.5" header="0.3" footer="0.3"/>
  <pageSetup scale="67" fitToHeight="0" orientation="landscape" r:id="rId1"/>
  <headerFooter>
    <oddFooter>&amp;LFY23 Commerce WorkFirst Attachment H-2&amp;C&amp;A&amp;R&amp;P</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883"/>
  <sheetViews>
    <sheetView topLeftCell="A34" zoomScaleNormal="100" workbookViewId="0">
      <selection activeCell="A43" sqref="A43:G43"/>
    </sheetView>
  </sheetViews>
  <sheetFormatPr defaultColWidth="26" defaultRowHeight="12.75" x14ac:dyDescent="0.2"/>
  <cols>
    <col min="1" max="10" width="26" style="114"/>
    <col min="11" max="11" width="104.140625" style="114" customWidth="1"/>
    <col min="12" max="16384" width="26" style="114"/>
  </cols>
  <sheetData>
    <row r="1" spans="1:16" ht="18.75" x14ac:dyDescent="0.3">
      <c r="A1" s="181" t="s">
        <v>60</v>
      </c>
      <c r="B1" s="345">
        <f>'A-19 PPTs Reimb'!B1</f>
        <v>0</v>
      </c>
      <c r="C1" s="339"/>
      <c r="D1" s="339"/>
      <c r="E1" s="249"/>
      <c r="F1" s="249"/>
      <c r="G1" s="183"/>
      <c r="I1" s="183"/>
      <c r="J1" s="250" t="str">
        <f>'Office Use only'!B2</f>
        <v>Attachment H-1</v>
      </c>
    </row>
    <row r="2" spans="1:16" ht="15.75" x14ac:dyDescent="0.25">
      <c r="A2" s="181" t="s">
        <v>14</v>
      </c>
      <c r="B2" s="188">
        <f>'A-19 PPTs Reimb'!B2</f>
        <v>0</v>
      </c>
      <c r="C2" s="305"/>
      <c r="D2" s="305"/>
      <c r="E2" s="189"/>
      <c r="F2" s="189"/>
      <c r="G2" s="183"/>
      <c r="H2" s="183"/>
      <c r="I2" s="183"/>
      <c r="J2" s="183"/>
    </row>
    <row r="3" spans="1:16" ht="15.75" x14ac:dyDescent="0.25">
      <c r="A3" s="181" t="s">
        <v>116</v>
      </c>
      <c r="B3" s="341">
        <f>'A-19 PPTs Reimb'!B3</f>
        <v>0</v>
      </c>
      <c r="C3" s="340"/>
      <c r="D3" s="340"/>
      <c r="E3" s="251"/>
      <c r="F3" s="251"/>
      <c r="G3" s="183"/>
      <c r="H3" s="183"/>
      <c r="I3" s="183"/>
      <c r="J3" s="183"/>
    </row>
    <row r="4" spans="1:16" ht="15.75" x14ac:dyDescent="0.25">
      <c r="A4" s="181" t="s">
        <v>3</v>
      </c>
      <c r="B4" s="346">
        <f>'A-19 PPTs Reimb'!B4</f>
        <v>0</v>
      </c>
      <c r="C4" s="342"/>
      <c r="D4" s="342"/>
      <c r="E4" s="252"/>
      <c r="F4" s="252"/>
      <c r="G4" s="183"/>
      <c r="H4" s="183"/>
      <c r="I4" s="183"/>
      <c r="J4" s="183"/>
    </row>
    <row r="5" spans="1:16" ht="15.75" x14ac:dyDescent="0.25">
      <c r="A5" s="181"/>
      <c r="B5" s="188"/>
      <c r="C5" s="189"/>
      <c r="D5" s="189"/>
      <c r="E5" s="189"/>
      <c r="F5" s="189"/>
      <c r="G5" s="183"/>
      <c r="H5" s="183"/>
      <c r="I5" s="183"/>
      <c r="J5" s="183"/>
    </row>
    <row r="6" spans="1:16" ht="15.75" x14ac:dyDescent="0.25">
      <c r="A6" s="190" t="s">
        <v>120</v>
      </c>
      <c r="B6" s="214"/>
      <c r="C6" s="214"/>
      <c r="D6" s="214"/>
      <c r="E6" s="214"/>
      <c r="F6" s="214"/>
      <c r="G6" s="214"/>
      <c r="H6" s="214"/>
      <c r="I6" s="214"/>
      <c r="J6" s="214"/>
    </row>
    <row r="7" spans="1:16" ht="20.25" x14ac:dyDescent="0.3">
      <c r="A7" s="671" t="s">
        <v>73</v>
      </c>
      <c r="B7" s="671"/>
      <c r="C7" s="671"/>
      <c r="D7" s="253"/>
      <c r="E7" s="253"/>
      <c r="F7" s="253"/>
      <c r="G7" s="253"/>
      <c r="H7" s="253"/>
      <c r="I7" s="253"/>
      <c r="J7" s="253"/>
      <c r="K7" s="222"/>
      <c r="L7" s="222"/>
      <c r="M7" s="222"/>
      <c r="P7" s="223"/>
    </row>
    <row r="8" spans="1:16" ht="15" x14ac:dyDescent="0.25">
      <c r="A8" s="254"/>
      <c r="B8" s="254"/>
      <c r="C8" s="254"/>
      <c r="D8" s="254"/>
      <c r="E8" s="254"/>
      <c r="F8" s="254"/>
      <c r="G8" s="254"/>
      <c r="H8" s="254"/>
      <c r="I8" s="254"/>
    </row>
    <row r="9" spans="1:16" s="363" customFormat="1" ht="47.25" customHeight="1" thickBot="1" x14ac:dyDescent="0.3">
      <c r="A9" s="255" t="s">
        <v>70</v>
      </c>
      <c r="B9" s="256" t="s">
        <v>25</v>
      </c>
      <c r="C9" s="256" t="s">
        <v>71</v>
      </c>
      <c r="D9" s="256" t="s">
        <v>74</v>
      </c>
      <c r="E9" s="256" t="s">
        <v>17</v>
      </c>
      <c r="F9" s="256" t="s">
        <v>18</v>
      </c>
      <c r="G9" s="256" t="s">
        <v>19</v>
      </c>
      <c r="H9" s="256" t="s">
        <v>20</v>
      </c>
      <c r="I9" s="256" t="s">
        <v>21</v>
      </c>
      <c r="J9" s="256" t="s">
        <v>22</v>
      </c>
      <c r="K9" s="256" t="s">
        <v>142</v>
      </c>
      <c r="L9" s="362"/>
    </row>
    <row r="10" spans="1:16" s="365" customFormat="1" ht="15.75" x14ac:dyDescent="0.25">
      <c r="A10" s="283"/>
      <c r="B10" s="283"/>
      <c r="C10" s="283"/>
      <c r="D10" s="284" t="s">
        <v>75</v>
      </c>
      <c r="E10" s="284" t="s">
        <v>23</v>
      </c>
      <c r="F10" s="283"/>
      <c r="G10" s="283"/>
      <c r="H10" s="283"/>
      <c r="I10" s="283"/>
      <c r="J10" s="283"/>
      <c r="K10" s="259"/>
      <c r="L10" s="364"/>
    </row>
    <row r="11" spans="1:16" s="365" customFormat="1" ht="15.75" x14ac:dyDescent="0.25">
      <c r="A11" s="257"/>
      <c r="B11" s="257"/>
      <c r="C11" s="257"/>
      <c r="D11" s="258" t="s">
        <v>170</v>
      </c>
      <c r="E11" s="260" t="s">
        <v>24</v>
      </c>
      <c r="F11" s="257"/>
      <c r="G11" s="257"/>
      <c r="H11" s="257"/>
      <c r="I11" s="257"/>
      <c r="J11" s="257"/>
      <c r="K11" s="261"/>
      <c r="L11" s="364"/>
    </row>
    <row r="12" spans="1:16" s="365" customFormat="1" ht="16.5" thickBot="1" x14ac:dyDescent="0.3">
      <c r="A12" s="366"/>
      <c r="B12" s="366"/>
      <c r="C12" s="366"/>
      <c r="D12" s="258" t="s">
        <v>76</v>
      </c>
      <c r="E12" s="292"/>
      <c r="F12" s="366"/>
      <c r="G12" s="366"/>
      <c r="H12" s="366"/>
      <c r="I12" s="366"/>
      <c r="J12" s="257"/>
      <c r="K12" s="261"/>
      <c r="L12" s="364"/>
    </row>
    <row r="13" spans="1:16" s="267" customFormat="1" ht="18" customHeight="1" x14ac:dyDescent="0.25">
      <c r="A13" s="491"/>
      <c r="B13" s="263"/>
      <c r="C13" s="264"/>
      <c r="D13" s="265"/>
      <c r="E13" s="265"/>
      <c r="F13" s="263"/>
      <c r="G13" s="271"/>
      <c r="H13" s="266"/>
      <c r="I13" s="266"/>
      <c r="J13" s="273">
        <f t="shared" ref="J13:J28" si="0">I13-H13</f>
        <v>0</v>
      </c>
      <c r="K13" s="492"/>
    </row>
    <row r="14" spans="1:16" s="267" customFormat="1" ht="18" customHeight="1" x14ac:dyDescent="0.25">
      <c r="A14" s="493"/>
      <c r="B14" s="484"/>
      <c r="C14" s="485"/>
      <c r="D14" s="486"/>
      <c r="E14" s="486"/>
      <c r="F14" s="484"/>
      <c r="G14" s="487"/>
      <c r="H14" s="488"/>
      <c r="I14" s="488"/>
      <c r="J14" s="489">
        <f t="shared" si="0"/>
        <v>0</v>
      </c>
      <c r="K14" s="494"/>
    </row>
    <row r="15" spans="1:16" s="267" customFormat="1" ht="18" customHeight="1" x14ac:dyDescent="0.25">
      <c r="A15" s="495"/>
      <c r="B15" s="268"/>
      <c r="C15" s="274"/>
      <c r="D15" s="270"/>
      <c r="E15" s="270"/>
      <c r="F15" s="268"/>
      <c r="G15" s="271"/>
      <c r="H15" s="272"/>
      <c r="I15" s="272"/>
      <c r="J15" s="273">
        <f t="shared" si="0"/>
        <v>0</v>
      </c>
      <c r="K15" s="492"/>
    </row>
    <row r="16" spans="1:16" s="267" customFormat="1" ht="18" customHeight="1" x14ac:dyDescent="0.25">
      <c r="A16" s="493"/>
      <c r="B16" s="484"/>
      <c r="C16" s="490"/>
      <c r="D16" s="486"/>
      <c r="E16" s="486"/>
      <c r="F16" s="484"/>
      <c r="G16" s="487"/>
      <c r="H16" s="488"/>
      <c r="I16" s="488"/>
      <c r="J16" s="489">
        <f t="shared" si="0"/>
        <v>0</v>
      </c>
      <c r="K16" s="494"/>
    </row>
    <row r="17" spans="1:13" s="267" customFormat="1" ht="18" customHeight="1" x14ac:dyDescent="0.25">
      <c r="A17" s="495"/>
      <c r="B17" s="268"/>
      <c r="C17" s="269"/>
      <c r="D17" s="270"/>
      <c r="E17" s="270"/>
      <c r="F17" s="268"/>
      <c r="G17" s="271"/>
      <c r="H17" s="272"/>
      <c r="I17" s="272"/>
      <c r="J17" s="273">
        <f t="shared" si="0"/>
        <v>0</v>
      </c>
      <c r="K17" s="492"/>
    </row>
    <row r="18" spans="1:13" s="267" customFormat="1" ht="18" customHeight="1" x14ac:dyDescent="0.25">
      <c r="A18" s="493"/>
      <c r="B18" s="484"/>
      <c r="C18" s="490"/>
      <c r="D18" s="486"/>
      <c r="E18" s="486"/>
      <c r="F18" s="484"/>
      <c r="G18" s="487"/>
      <c r="H18" s="488"/>
      <c r="I18" s="488"/>
      <c r="J18" s="489">
        <f t="shared" si="0"/>
        <v>0</v>
      </c>
      <c r="K18" s="494"/>
    </row>
    <row r="19" spans="1:13" s="267" customFormat="1" ht="18" customHeight="1" x14ac:dyDescent="0.25">
      <c r="A19" s="495"/>
      <c r="B19" s="268"/>
      <c r="C19" s="269"/>
      <c r="D19" s="270"/>
      <c r="E19" s="270"/>
      <c r="F19" s="268"/>
      <c r="G19" s="271"/>
      <c r="H19" s="272"/>
      <c r="I19" s="272"/>
      <c r="J19" s="273">
        <f t="shared" si="0"/>
        <v>0</v>
      </c>
      <c r="K19" s="492"/>
    </row>
    <row r="20" spans="1:13" s="267" customFormat="1" ht="18" customHeight="1" x14ac:dyDescent="0.25">
      <c r="A20" s="493"/>
      <c r="B20" s="484"/>
      <c r="C20" s="490"/>
      <c r="D20" s="486"/>
      <c r="E20" s="486"/>
      <c r="F20" s="484"/>
      <c r="G20" s="487"/>
      <c r="H20" s="488"/>
      <c r="I20" s="488"/>
      <c r="J20" s="489">
        <f t="shared" si="0"/>
        <v>0</v>
      </c>
      <c r="K20" s="494"/>
    </row>
    <row r="21" spans="1:13" s="267" customFormat="1" ht="18" customHeight="1" x14ac:dyDescent="0.25">
      <c r="A21" s="495"/>
      <c r="B21" s="268"/>
      <c r="C21" s="269"/>
      <c r="D21" s="270"/>
      <c r="E21" s="270"/>
      <c r="F21" s="268"/>
      <c r="G21" s="271"/>
      <c r="H21" s="272"/>
      <c r="I21" s="272"/>
      <c r="J21" s="273">
        <f t="shared" si="0"/>
        <v>0</v>
      </c>
      <c r="K21" s="492"/>
    </row>
    <row r="22" spans="1:13" s="267" customFormat="1" ht="18" customHeight="1" x14ac:dyDescent="0.25">
      <c r="A22" s="493"/>
      <c r="B22" s="484"/>
      <c r="C22" s="490"/>
      <c r="D22" s="486"/>
      <c r="E22" s="486"/>
      <c r="F22" s="484"/>
      <c r="G22" s="487"/>
      <c r="H22" s="488"/>
      <c r="I22" s="488"/>
      <c r="J22" s="489">
        <f t="shared" si="0"/>
        <v>0</v>
      </c>
      <c r="K22" s="494"/>
    </row>
    <row r="23" spans="1:13" s="267" customFormat="1" ht="18" customHeight="1" x14ac:dyDescent="0.25">
      <c r="A23" s="495"/>
      <c r="B23" s="268"/>
      <c r="C23" s="269"/>
      <c r="D23" s="270"/>
      <c r="E23" s="270"/>
      <c r="F23" s="268"/>
      <c r="G23" s="271"/>
      <c r="H23" s="272"/>
      <c r="I23" s="272"/>
      <c r="J23" s="273">
        <f t="shared" si="0"/>
        <v>0</v>
      </c>
      <c r="K23" s="492"/>
    </row>
    <row r="24" spans="1:13" s="267" customFormat="1" ht="18" customHeight="1" x14ac:dyDescent="0.25">
      <c r="A24" s="493"/>
      <c r="B24" s="484"/>
      <c r="C24" s="490"/>
      <c r="D24" s="486"/>
      <c r="E24" s="486"/>
      <c r="F24" s="484"/>
      <c r="G24" s="487"/>
      <c r="H24" s="488"/>
      <c r="I24" s="488"/>
      <c r="J24" s="489">
        <f t="shared" si="0"/>
        <v>0</v>
      </c>
      <c r="K24" s="494"/>
    </row>
    <row r="25" spans="1:13" s="267" customFormat="1" ht="18" customHeight="1" x14ac:dyDescent="0.25">
      <c r="A25" s="495"/>
      <c r="B25" s="268"/>
      <c r="C25" s="269"/>
      <c r="D25" s="270"/>
      <c r="E25" s="270"/>
      <c r="F25" s="268"/>
      <c r="G25" s="271"/>
      <c r="H25" s="272"/>
      <c r="I25" s="272"/>
      <c r="J25" s="273">
        <f t="shared" si="0"/>
        <v>0</v>
      </c>
      <c r="K25" s="492"/>
    </row>
    <row r="26" spans="1:13" s="267" customFormat="1" ht="18" customHeight="1" x14ac:dyDescent="0.25">
      <c r="A26" s="493"/>
      <c r="B26" s="484"/>
      <c r="C26" s="490"/>
      <c r="D26" s="486"/>
      <c r="E26" s="486"/>
      <c r="F26" s="484"/>
      <c r="G26" s="487"/>
      <c r="H26" s="488"/>
      <c r="I26" s="488"/>
      <c r="J26" s="489">
        <f t="shared" si="0"/>
        <v>0</v>
      </c>
      <c r="K26" s="494"/>
      <c r="L26" s="109"/>
      <c r="M26" s="109"/>
    </row>
    <row r="27" spans="1:13" s="267" customFormat="1" ht="18" customHeight="1" x14ac:dyDescent="0.25">
      <c r="A27" s="495"/>
      <c r="B27" s="268"/>
      <c r="C27" s="269"/>
      <c r="D27" s="270"/>
      <c r="E27" s="270"/>
      <c r="F27" s="268"/>
      <c r="G27" s="271"/>
      <c r="H27" s="272"/>
      <c r="I27" s="272"/>
      <c r="J27" s="273">
        <f t="shared" si="0"/>
        <v>0</v>
      </c>
      <c r="K27" s="492"/>
      <c r="L27" s="109"/>
      <c r="M27" s="109"/>
    </row>
    <row r="28" spans="1:13" s="267" customFormat="1" ht="18" customHeight="1" thickBot="1" x14ac:dyDescent="0.3">
      <c r="A28" s="496"/>
      <c r="B28" s="497"/>
      <c r="C28" s="497"/>
      <c r="D28" s="498"/>
      <c r="E28" s="498"/>
      <c r="F28" s="497"/>
      <c r="G28" s="499"/>
      <c r="H28" s="500"/>
      <c r="I28" s="500"/>
      <c r="J28" s="501">
        <f t="shared" si="0"/>
        <v>0</v>
      </c>
      <c r="K28" s="502"/>
      <c r="L28" s="109"/>
      <c r="M28" s="109"/>
    </row>
    <row r="29" spans="1:13" ht="15.75" thickBot="1" x14ac:dyDescent="0.3">
      <c r="A29" s="248"/>
      <c r="B29" s="248"/>
      <c r="C29" s="248"/>
      <c r="D29" s="248"/>
      <c r="E29" s="248"/>
      <c r="F29" s="248"/>
      <c r="G29" s="248"/>
      <c r="H29" s="248"/>
      <c r="I29" s="248"/>
      <c r="J29" s="248"/>
    </row>
    <row r="30" spans="1:13" ht="31.5" customHeight="1" x14ac:dyDescent="0.25">
      <c r="B30" s="682" t="s">
        <v>77</v>
      </c>
      <c r="C30" s="683"/>
      <c r="E30" s="680" t="s">
        <v>171</v>
      </c>
      <c r="F30" s="681"/>
      <c r="H30" s="682" t="s">
        <v>81</v>
      </c>
      <c r="I30" s="683"/>
    </row>
    <row r="31" spans="1:13" ht="15.75" x14ac:dyDescent="0.25">
      <c r="B31" s="275" t="s">
        <v>23</v>
      </c>
      <c r="C31" s="276">
        <f>SUMIFS(J13:J28,D13:D28,"CJ Main",E13:E28,"Other")</f>
        <v>0</v>
      </c>
      <c r="E31" s="275" t="s">
        <v>23</v>
      </c>
      <c r="F31" s="276">
        <f>SUMIFS(J13:J28,D13:D28,"WC Main",E13:E28,"Other")</f>
        <v>0</v>
      </c>
      <c r="H31" s="275" t="s">
        <v>23</v>
      </c>
      <c r="I31" s="276">
        <f>SUMIFS(J13:J28,D13:D28,"CJ LEP",E13:E28,"Other")</f>
        <v>0</v>
      </c>
    </row>
    <row r="32" spans="1:13" ht="15.75" x14ac:dyDescent="0.25">
      <c r="B32" s="277" t="s">
        <v>24</v>
      </c>
      <c r="C32" s="278">
        <f>SUMIFS(J13:J28,D13:D28,"CJ Main",E13:E28,"Transportation")</f>
        <v>0</v>
      </c>
      <c r="E32" s="277" t="s">
        <v>24</v>
      </c>
      <c r="F32" s="278">
        <f>SUMIFS(J13:J28,D13:D28,"WC Main",E13:E28,"Transportation")</f>
        <v>0</v>
      </c>
      <c r="H32" s="277" t="s">
        <v>24</v>
      </c>
      <c r="I32" s="278">
        <f>SUMIFS(J13:J28,D13:D28,"CJ LEP",E13:E28,"Transportation")</f>
        <v>0</v>
      </c>
    </row>
    <row r="33" spans="1:13" ht="15.75" x14ac:dyDescent="0.25">
      <c r="A33" s="214"/>
      <c r="B33" s="214"/>
      <c r="C33" s="214"/>
      <c r="D33" s="214"/>
      <c r="E33" s="214"/>
      <c r="F33" s="214"/>
      <c r="G33" s="214"/>
      <c r="H33" s="214"/>
      <c r="I33" s="214"/>
      <c r="J33" s="214"/>
      <c r="K33" s="214"/>
    </row>
    <row r="34" spans="1:13" ht="15.75" x14ac:dyDescent="0.25">
      <c r="A34" s="214"/>
      <c r="B34" s="214"/>
      <c r="C34" s="214"/>
      <c r="D34" s="214"/>
      <c r="E34" s="214"/>
      <c r="F34" s="214"/>
      <c r="G34" s="214"/>
      <c r="H34" s="214"/>
      <c r="I34" s="214"/>
      <c r="J34" s="214"/>
      <c r="K34" s="214"/>
    </row>
    <row r="35" spans="1:13" ht="15.75" x14ac:dyDescent="0.25">
      <c r="A35" s="279" t="s">
        <v>72</v>
      </c>
      <c r="B35" s="280"/>
      <c r="C35" s="280"/>
      <c r="D35" s="280"/>
      <c r="E35" s="280"/>
      <c r="F35" s="280"/>
      <c r="G35" s="280"/>
      <c r="H35" s="280"/>
      <c r="I35" s="281"/>
      <c r="J35" s="281"/>
      <c r="K35" s="281"/>
      <c r="L35" s="281"/>
      <c r="M35" s="281"/>
    </row>
    <row r="36" spans="1:13" ht="15.75" x14ac:dyDescent="0.25">
      <c r="A36" s="282"/>
      <c r="B36" s="282"/>
      <c r="C36" s="282"/>
      <c r="D36" s="282"/>
      <c r="E36" s="282"/>
      <c r="F36" s="282"/>
      <c r="G36" s="282"/>
      <c r="H36" s="282"/>
      <c r="I36" s="282"/>
      <c r="J36" s="282"/>
    </row>
    <row r="37" spans="1:13" s="362" customFormat="1" ht="29.65" customHeight="1" thickBot="1" x14ac:dyDescent="0.3">
      <c r="A37" s="255" t="s">
        <v>70</v>
      </c>
      <c r="B37" s="256" t="s">
        <v>25</v>
      </c>
      <c r="C37" s="256" t="s">
        <v>71</v>
      </c>
      <c r="D37" s="256" t="s">
        <v>74</v>
      </c>
      <c r="E37" s="367" t="s">
        <v>65</v>
      </c>
      <c r="F37" s="256" t="s">
        <v>20</v>
      </c>
      <c r="G37" s="256" t="s">
        <v>21</v>
      </c>
      <c r="H37" s="256" t="s">
        <v>22</v>
      </c>
      <c r="I37" s="687" t="s">
        <v>142</v>
      </c>
      <c r="J37" s="688"/>
      <c r="K37" s="688"/>
    </row>
    <row r="38" spans="1:13" s="364" customFormat="1" ht="15.75" x14ac:dyDescent="0.25">
      <c r="A38" s="283"/>
      <c r="B38" s="283"/>
      <c r="C38" s="283"/>
      <c r="D38" s="284" t="s">
        <v>75</v>
      </c>
      <c r="E38" s="285" t="s">
        <v>66</v>
      </c>
      <c r="F38" s="283"/>
      <c r="G38" s="283"/>
      <c r="H38" s="368"/>
      <c r="I38" s="286"/>
      <c r="J38" s="369"/>
      <c r="K38" s="287"/>
    </row>
    <row r="39" spans="1:13" s="364" customFormat="1" ht="15.75" x14ac:dyDescent="0.25">
      <c r="A39" s="257"/>
      <c r="B39" s="257"/>
      <c r="C39" s="257"/>
      <c r="D39" s="258" t="s">
        <v>170</v>
      </c>
      <c r="E39" s="288" t="s">
        <v>69</v>
      </c>
      <c r="F39" s="257"/>
      <c r="G39" s="257"/>
      <c r="H39" s="370"/>
      <c r="I39" s="289"/>
      <c r="K39" s="290"/>
    </row>
    <row r="40" spans="1:13" s="364" customFormat="1" ht="15.75" x14ac:dyDescent="0.25">
      <c r="A40" s="371"/>
      <c r="B40" s="371"/>
      <c r="C40" s="371"/>
      <c r="D40" s="262" t="s">
        <v>76</v>
      </c>
      <c r="E40" s="372" t="s">
        <v>212</v>
      </c>
      <c r="F40" s="371"/>
      <c r="G40" s="371"/>
      <c r="H40" s="373"/>
      <c r="I40" s="289"/>
      <c r="K40" s="290"/>
    </row>
    <row r="41" spans="1:13" s="364" customFormat="1" ht="15.75" x14ac:dyDescent="0.25">
      <c r="A41" s="371"/>
      <c r="B41" s="371"/>
      <c r="C41" s="371"/>
      <c r="D41" s="262"/>
      <c r="E41" s="372" t="s">
        <v>213</v>
      </c>
      <c r="F41" s="371"/>
      <c r="G41" s="371"/>
      <c r="H41" s="373"/>
      <c r="I41" s="289"/>
      <c r="K41" s="290"/>
    </row>
    <row r="42" spans="1:13" s="364" customFormat="1" ht="16.5" thickBot="1" x14ac:dyDescent="0.3">
      <c r="A42" s="291"/>
      <c r="B42" s="291"/>
      <c r="C42" s="291"/>
      <c r="D42" s="292"/>
      <c r="E42" s="293" t="s">
        <v>67</v>
      </c>
      <c r="F42" s="291"/>
      <c r="G42" s="291"/>
      <c r="H42" s="374"/>
      <c r="I42" s="294"/>
      <c r="J42" s="295"/>
      <c r="K42" s="296"/>
    </row>
    <row r="43" spans="1:13" s="182" customFormat="1" ht="15.75" x14ac:dyDescent="0.25">
      <c r="A43" s="375"/>
      <c r="B43" s="297"/>
      <c r="C43" s="298"/>
      <c r="D43" s="299"/>
      <c r="E43" s="300"/>
      <c r="F43" s="301"/>
      <c r="G43" s="301"/>
      <c r="H43" s="302">
        <f t="shared" ref="H43:H57" si="1">G43-F43</f>
        <v>0</v>
      </c>
      <c r="I43" s="684"/>
      <c r="J43" s="685"/>
      <c r="K43" s="686"/>
    </row>
    <row r="44" spans="1:13" s="182" customFormat="1" ht="15.75" x14ac:dyDescent="0.25">
      <c r="A44" s="375"/>
      <c r="B44" s="297"/>
      <c r="C44" s="298"/>
      <c r="D44" s="299"/>
      <c r="E44" s="300"/>
      <c r="F44" s="301"/>
      <c r="G44" s="301"/>
      <c r="H44" s="302">
        <f t="shared" si="1"/>
        <v>0</v>
      </c>
      <c r="I44" s="674"/>
      <c r="J44" s="675"/>
      <c r="K44" s="676"/>
    </row>
    <row r="45" spans="1:13" s="182" customFormat="1" ht="15.75" x14ac:dyDescent="0.25">
      <c r="A45" s="375"/>
      <c r="B45" s="297"/>
      <c r="C45" s="298"/>
      <c r="D45" s="299"/>
      <c r="E45" s="300"/>
      <c r="F45" s="301"/>
      <c r="G45" s="301"/>
      <c r="H45" s="302">
        <f t="shared" si="1"/>
        <v>0</v>
      </c>
      <c r="I45" s="677"/>
      <c r="J45" s="678"/>
      <c r="K45" s="679"/>
    </row>
    <row r="46" spans="1:13" s="182" customFormat="1" ht="15.75" x14ac:dyDescent="0.25">
      <c r="A46" s="375"/>
      <c r="B46" s="297"/>
      <c r="C46" s="298"/>
      <c r="D46" s="299"/>
      <c r="E46" s="300"/>
      <c r="F46" s="301"/>
      <c r="G46" s="301"/>
      <c r="H46" s="302">
        <f t="shared" si="1"/>
        <v>0</v>
      </c>
      <c r="I46" s="674"/>
      <c r="J46" s="675"/>
      <c r="K46" s="676"/>
    </row>
    <row r="47" spans="1:13" s="182" customFormat="1" ht="15.75" x14ac:dyDescent="0.25">
      <c r="A47" s="375"/>
      <c r="B47" s="297"/>
      <c r="C47" s="298"/>
      <c r="D47" s="299"/>
      <c r="E47" s="300"/>
      <c r="F47" s="301"/>
      <c r="G47" s="301"/>
      <c r="H47" s="302">
        <f t="shared" si="1"/>
        <v>0</v>
      </c>
      <c r="I47" s="677"/>
      <c r="J47" s="678"/>
      <c r="K47" s="679"/>
    </row>
    <row r="48" spans="1:13" s="182" customFormat="1" ht="15.75" x14ac:dyDescent="0.25">
      <c r="A48" s="375"/>
      <c r="B48" s="297"/>
      <c r="C48" s="298"/>
      <c r="D48" s="299"/>
      <c r="E48" s="300"/>
      <c r="F48" s="301"/>
      <c r="G48" s="301"/>
      <c r="H48" s="302">
        <f t="shared" si="1"/>
        <v>0</v>
      </c>
      <c r="I48" s="674"/>
      <c r="J48" s="675"/>
      <c r="K48" s="676"/>
    </row>
    <row r="49" spans="1:12" s="182" customFormat="1" ht="15.75" x14ac:dyDescent="0.25">
      <c r="A49" s="375"/>
      <c r="B49" s="297"/>
      <c r="C49" s="298"/>
      <c r="D49" s="299"/>
      <c r="E49" s="300"/>
      <c r="F49" s="301"/>
      <c r="G49" s="301"/>
      <c r="H49" s="302">
        <f t="shared" si="1"/>
        <v>0</v>
      </c>
      <c r="I49" s="677"/>
      <c r="J49" s="678"/>
      <c r="K49" s="679"/>
    </row>
    <row r="50" spans="1:12" s="182" customFormat="1" ht="15.75" x14ac:dyDescent="0.25">
      <c r="A50" s="375"/>
      <c r="B50" s="297"/>
      <c r="C50" s="298"/>
      <c r="D50" s="299"/>
      <c r="E50" s="300"/>
      <c r="F50" s="301"/>
      <c r="G50" s="301"/>
      <c r="H50" s="302">
        <f t="shared" si="1"/>
        <v>0</v>
      </c>
      <c r="I50" s="674"/>
      <c r="J50" s="675"/>
      <c r="K50" s="676"/>
    </row>
    <row r="51" spans="1:12" s="182" customFormat="1" ht="15.75" x14ac:dyDescent="0.25">
      <c r="A51" s="375"/>
      <c r="B51" s="297"/>
      <c r="C51" s="298"/>
      <c r="D51" s="299"/>
      <c r="E51" s="300"/>
      <c r="F51" s="301"/>
      <c r="G51" s="301"/>
      <c r="H51" s="302">
        <f t="shared" si="1"/>
        <v>0</v>
      </c>
      <c r="I51" s="677"/>
      <c r="J51" s="678"/>
      <c r="K51" s="679"/>
    </row>
    <row r="52" spans="1:12" s="182" customFormat="1" ht="15.75" x14ac:dyDescent="0.25">
      <c r="A52" s="375"/>
      <c r="B52" s="297"/>
      <c r="C52" s="298"/>
      <c r="D52" s="299"/>
      <c r="E52" s="300"/>
      <c r="F52" s="301"/>
      <c r="G52" s="301"/>
      <c r="H52" s="302">
        <f t="shared" si="1"/>
        <v>0</v>
      </c>
      <c r="I52" s="674"/>
      <c r="J52" s="675"/>
      <c r="K52" s="676"/>
    </row>
    <row r="53" spans="1:12" s="182" customFormat="1" ht="15.75" x14ac:dyDescent="0.25">
      <c r="A53" s="375"/>
      <c r="B53" s="297"/>
      <c r="C53" s="298"/>
      <c r="D53" s="299"/>
      <c r="E53" s="300"/>
      <c r="F53" s="301"/>
      <c r="G53" s="301"/>
      <c r="H53" s="302">
        <f t="shared" si="1"/>
        <v>0</v>
      </c>
      <c r="I53" s="677"/>
      <c r="J53" s="678"/>
      <c r="K53" s="679"/>
    </row>
    <row r="54" spans="1:12" s="182" customFormat="1" ht="15.75" x14ac:dyDescent="0.25">
      <c r="A54" s="375"/>
      <c r="B54" s="297"/>
      <c r="C54" s="298"/>
      <c r="D54" s="299"/>
      <c r="E54" s="300"/>
      <c r="F54" s="301"/>
      <c r="G54" s="301"/>
      <c r="H54" s="302">
        <f t="shared" si="1"/>
        <v>0</v>
      </c>
      <c r="I54" s="674"/>
      <c r="J54" s="675"/>
      <c r="K54" s="676"/>
    </row>
    <row r="55" spans="1:12" s="182" customFormat="1" ht="15.75" x14ac:dyDescent="0.25">
      <c r="A55" s="375"/>
      <c r="B55" s="297"/>
      <c r="C55" s="298"/>
      <c r="D55" s="299"/>
      <c r="E55" s="300"/>
      <c r="F55" s="301"/>
      <c r="G55" s="301"/>
      <c r="H55" s="302">
        <f t="shared" si="1"/>
        <v>0</v>
      </c>
      <c r="I55" s="677"/>
      <c r="J55" s="678"/>
      <c r="K55" s="679"/>
    </row>
    <row r="56" spans="1:12" s="182" customFormat="1" ht="15.75" x14ac:dyDescent="0.25">
      <c r="A56" s="375"/>
      <c r="B56" s="297"/>
      <c r="C56" s="298"/>
      <c r="D56" s="299"/>
      <c r="E56" s="300"/>
      <c r="F56" s="301"/>
      <c r="G56" s="301"/>
      <c r="H56" s="302">
        <f t="shared" si="1"/>
        <v>0</v>
      </c>
      <c r="I56" s="674"/>
      <c r="J56" s="675"/>
      <c r="K56" s="676"/>
    </row>
    <row r="57" spans="1:12" s="182" customFormat="1" ht="16.5" thickBot="1" x14ac:dyDescent="0.3">
      <c r="A57" s="375"/>
      <c r="B57" s="297"/>
      <c r="C57" s="298"/>
      <c r="D57" s="299"/>
      <c r="E57" s="300"/>
      <c r="F57" s="301"/>
      <c r="G57" s="301"/>
      <c r="H57" s="302">
        <f t="shared" si="1"/>
        <v>0</v>
      </c>
      <c r="I57" s="689"/>
      <c r="J57" s="689"/>
      <c r="K57" s="690"/>
    </row>
    <row r="58" spans="1:12" s="182" customFormat="1" ht="16.5" thickBot="1" x14ac:dyDescent="0.3">
      <c r="A58" s="376"/>
      <c r="B58" s="214"/>
      <c r="C58" s="214"/>
      <c r="D58" s="214"/>
      <c r="E58" s="214"/>
      <c r="F58" s="214"/>
      <c r="G58" s="214"/>
      <c r="H58" s="214"/>
      <c r="I58" s="214"/>
    </row>
    <row r="59" spans="1:12" s="267" customFormat="1" ht="28.5" customHeight="1" x14ac:dyDescent="0.25">
      <c r="A59" s="682" t="s">
        <v>82</v>
      </c>
      <c r="B59" s="683"/>
      <c r="C59" s="377"/>
      <c r="D59" s="682" t="s">
        <v>172</v>
      </c>
      <c r="E59" s="683"/>
      <c r="G59" s="682" t="s">
        <v>83</v>
      </c>
      <c r="H59" s="683"/>
    </row>
    <row r="60" spans="1:12" s="182" customFormat="1" ht="15.75" x14ac:dyDescent="0.25">
      <c r="A60" s="275" t="s">
        <v>66</v>
      </c>
      <c r="B60" s="276">
        <f>SUMIFS(H43:H57,D43:D57,"CJ Main",E43:E57,"Wages")</f>
        <v>0</v>
      </c>
      <c r="C60" s="303"/>
      <c r="D60" s="275"/>
      <c r="E60" s="276"/>
      <c r="G60" s="275" t="s">
        <v>66</v>
      </c>
      <c r="H60" s="276">
        <f>SUMIFS(H43:H57,D43:D57,"CJ LEP",E43:E57,"Wages")</f>
        <v>0</v>
      </c>
    </row>
    <row r="61" spans="1:12" s="182" customFormat="1" ht="15.75" x14ac:dyDescent="0.25">
      <c r="A61" s="304" t="s">
        <v>69</v>
      </c>
      <c r="B61" s="276">
        <f>SUMIFS(H43:H57,D43:D57,"CJ Main",E43:E57,"Worker's Compensation")</f>
        <v>0</v>
      </c>
      <c r="C61" s="303"/>
      <c r="D61" s="304" t="s">
        <v>69</v>
      </c>
      <c r="E61" s="276">
        <f>SUMIFS(H43:H57,D43:D57,"WC Main",E43:E57,"Worker's Compensation")</f>
        <v>0</v>
      </c>
      <c r="G61" s="304" t="s">
        <v>69</v>
      </c>
      <c r="H61" s="276">
        <f>SUMIFS(H43:H57,D43:D57,"CJ LEP",E43:E57,"Worker's Compensation")</f>
        <v>0</v>
      </c>
    </row>
    <row r="62" spans="1:12" s="182" customFormat="1" ht="16.5" thickBot="1" x14ac:dyDescent="0.3">
      <c r="A62" s="304" t="s">
        <v>212</v>
      </c>
      <c r="B62" s="276">
        <f>SUMIFS(H43:H57,D43:D57,"CJ Main",E43:E57,"PFML")</f>
        <v>0</v>
      </c>
      <c r="C62" s="303"/>
      <c r="D62" s="277"/>
      <c r="E62" s="278"/>
      <c r="G62" s="304" t="s">
        <v>212</v>
      </c>
      <c r="H62" s="276">
        <f>SUMIFS(H43:H57,D43:D57,"CJ LEP",E43:E57,"PFML")</f>
        <v>0</v>
      </c>
    </row>
    <row r="63" spans="1:12" s="182" customFormat="1" ht="15.75" x14ac:dyDescent="0.25">
      <c r="A63" s="304" t="s">
        <v>213</v>
      </c>
      <c r="B63" s="276">
        <f>SUMIFS(H43:H57,D43:D57,"CJ Main",E43:E57,"WA CARES")</f>
        <v>0</v>
      </c>
      <c r="C63" s="214"/>
      <c r="D63" s="214"/>
      <c r="E63" s="214"/>
      <c r="F63" s="214"/>
      <c r="G63" s="304" t="s">
        <v>213</v>
      </c>
      <c r="H63" s="276">
        <f>SUMIFS(H43:H57,D43:D57,"CJ LEP",E43:E57,"WA CARES")</f>
        <v>0</v>
      </c>
      <c r="I63" s="214"/>
      <c r="J63" s="214"/>
      <c r="K63" s="214"/>
      <c r="L63" s="214"/>
    </row>
    <row r="64" spans="1:12" s="182" customFormat="1" ht="16.5" thickBot="1" x14ac:dyDescent="0.3">
      <c r="A64" s="277" t="s">
        <v>67</v>
      </c>
      <c r="B64" s="278">
        <f>SUMIFS(H43:H57,D43:D57,"CJ Main",E43:E57,"FICA")</f>
        <v>0</v>
      </c>
      <c r="C64" s="214"/>
      <c r="D64" s="214"/>
      <c r="E64" s="214"/>
      <c r="F64" s="214"/>
      <c r="G64" s="277" t="s">
        <v>67</v>
      </c>
      <c r="H64" s="278">
        <f>SUMIFS(H43:H57,D43:D57,"CJ LEP",E43:E57,"FICA")</f>
        <v>0</v>
      </c>
      <c r="I64" s="214"/>
      <c r="J64" s="214"/>
      <c r="K64" s="214"/>
    </row>
    <row r="65" spans="1:11" ht="15.75" x14ac:dyDescent="0.25">
      <c r="A65" s="214"/>
      <c r="B65" s="214"/>
      <c r="C65" s="214"/>
      <c r="D65" s="214"/>
      <c r="E65" s="214"/>
      <c r="F65" s="214"/>
      <c r="G65" s="214"/>
      <c r="H65" s="214"/>
      <c r="I65" s="214"/>
      <c r="J65" s="214"/>
      <c r="K65" s="214"/>
    </row>
    <row r="66" spans="1:11" ht="15.75" x14ac:dyDescent="0.25">
      <c r="A66" s="214"/>
      <c r="B66" s="214"/>
      <c r="C66" s="214"/>
      <c r="D66" s="214"/>
      <c r="E66" s="214"/>
      <c r="F66" s="214"/>
      <c r="G66" s="214"/>
      <c r="H66" s="214"/>
      <c r="I66" s="214"/>
      <c r="J66" s="214"/>
      <c r="K66" s="214"/>
    </row>
    <row r="67" spans="1:11" ht="15.75" x14ac:dyDescent="0.25">
      <c r="A67" s="214"/>
      <c r="B67" s="214"/>
      <c r="C67" s="214"/>
      <c r="D67" s="214"/>
      <c r="E67" s="214"/>
      <c r="F67" s="214"/>
      <c r="G67" s="214"/>
      <c r="H67" s="214"/>
      <c r="I67" s="214"/>
      <c r="J67" s="214"/>
      <c r="K67" s="214"/>
    </row>
    <row r="68" spans="1:11" ht="15" x14ac:dyDescent="0.25">
      <c r="A68" s="248"/>
      <c r="B68" s="248"/>
      <c r="C68" s="248"/>
      <c r="D68" s="248"/>
      <c r="E68" s="248"/>
      <c r="F68" s="248"/>
      <c r="G68" s="248"/>
      <c r="H68" s="248"/>
      <c r="I68" s="248"/>
      <c r="J68" s="248"/>
      <c r="K68" s="248"/>
    </row>
    <row r="69" spans="1:11" ht="15" x14ac:dyDescent="0.25">
      <c r="A69" s="248"/>
      <c r="B69" s="248"/>
      <c r="C69" s="248"/>
      <c r="D69" s="248"/>
      <c r="E69" s="248"/>
      <c r="F69" s="248"/>
      <c r="G69" s="248"/>
      <c r="H69" s="248"/>
      <c r="I69" s="248"/>
      <c r="J69" s="248"/>
      <c r="K69" s="248"/>
    </row>
    <row r="70" spans="1:11" ht="15" x14ac:dyDescent="0.25">
      <c r="A70" s="248"/>
      <c r="B70" s="248"/>
      <c r="C70" s="248"/>
      <c r="D70" s="248"/>
      <c r="E70" s="248"/>
      <c r="F70" s="248"/>
      <c r="G70" s="248"/>
      <c r="H70" s="248"/>
      <c r="I70" s="248"/>
      <c r="J70" s="248"/>
      <c r="K70" s="248"/>
    </row>
    <row r="71" spans="1:11" ht="15" x14ac:dyDescent="0.25">
      <c r="A71" s="248"/>
      <c r="B71" s="248"/>
      <c r="C71" s="248"/>
      <c r="D71" s="248"/>
      <c r="E71" s="248"/>
      <c r="F71" s="248"/>
      <c r="G71" s="248"/>
      <c r="H71" s="248"/>
      <c r="I71" s="248"/>
      <c r="J71" s="248"/>
      <c r="K71" s="248"/>
    </row>
    <row r="72" spans="1:11" ht="15" x14ac:dyDescent="0.25">
      <c r="A72" s="248"/>
      <c r="B72" s="248"/>
      <c r="C72" s="248"/>
      <c r="D72" s="248"/>
      <c r="E72" s="248"/>
      <c r="F72" s="248"/>
      <c r="G72" s="248"/>
      <c r="H72" s="248"/>
      <c r="I72" s="248"/>
      <c r="J72" s="248"/>
      <c r="K72" s="248"/>
    </row>
    <row r="73" spans="1:11" ht="15" x14ac:dyDescent="0.25">
      <c r="A73" s="248"/>
      <c r="B73" s="248"/>
      <c r="C73" s="248"/>
      <c r="D73" s="248"/>
      <c r="E73" s="248"/>
      <c r="F73" s="248"/>
      <c r="G73" s="248"/>
      <c r="H73" s="248"/>
      <c r="I73" s="248"/>
      <c r="J73" s="248"/>
      <c r="K73" s="248"/>
    </row>
    <row r="74" spans="1:11" ht="15" x14ac:dyDescent="0.25">
      <c r="A74" s="248"/>
      <c r="B74" s="248"/>
      <c r="C74" s="248"/>
      <c r="D74" s="248"/>
      <c r="E74" s="248"/>
      <c r="F74" s="248"/>
      <c r="G74" s="248"/>
      <c r="H74" s="248"/>
      <c r="I74" s="248"/>
      <c r="J74" s="248"/>
      <c r="K74" s="248"/>
    </row>
    <row r="75" spans="1:11" ht="15" x14ac:dyDescent="0.25">
      <c r="A75" s="248"/>
      <c r="B75" s="248"/>
      <c r="C75" s="248"/>
      <c r="D75" s="248"/>
      <c r="E75" s="248"/>
      <c r="F75" s="248"/>
      <c r="G75" s="248"/>
      <c r="H75" s="248"/>
      <c r="I75" s="248"/>
      <c r="J75" s="248"/>
      <c r="K75" s="248"/>
    </row>
    <row r="76" spans="1:11" ht="15" x14ac:dyDescent="0.25">
      <c r="A76" s="248"/>
      <c r="B76" s="248"/>
      <c r="C76" s="248"/>
      <c r="D76" s="248"/>
      <c r="E76" s="248"/>
      <c r="F76" s="248"/>
      <c r="G76" s="248"/>
      <c r="H76" s="248"/>
      <c r="I76" s="248"/>
      <c r="J76" s="248"/>
      <c r="K76" s="248"/>
    </row>
    <row r="77" spans="1:11" ht="15" x14ac:dyDescent="0.25">
      <c r="A77" s="248"/>
      <c r="B77" s="248"/>
      <c r="C77" s="248"/>
      <c r="D77" s="248"/>
      <c r="E77" s="248"/>
      <c r="F77" s="248"/>
      <c r="G77" s="248"/>
      <c r="H77" s="248"/>
      <c r="I77" s="248"/>
      <c r="J77" s="248"/>
      <c r="K77" s="248"/>
    </row>
    <row r="78" spans="1:11" ht="15" x14ac:dyDescent="0.25">
      <c r="A78" s="248"/>
      <c r="B78" s="248"/>
      <c r="C78" s="248"/>
      <c r="D78" s="248"/>
      <c r="E78" s="248"/>
      <c r="F78" s="248"/>
      <c r="G78" s="248"/>
      <c r="H78" s="248"/>
      <c r="I78" s="248"/>
      <c r="J78" s="248"/>
      <c r="K78" s="248"/>
    </row>
    <row r="79" spans="1:11" ht="15" x14ac:dyDescent="0.25">
      <c r="A79" s="248"/>
      <c r="B79" s="248"/>
      <c r="C79" s="248"/>
      <c r="D79" s="248"/>
      <c r="E79" s="248"/>
      <c r="F79" s="248"/>
      <c r="G79" s="248"/>
      <c r="H79" s="248"/>
      <c r="I79" s="248"/>
      <c r="J79" s="248"/>
      <c r="K79" s="248"/>
    </row>
    <row r="80" spans="1:11" ht="15" x14ac:dyDescent="0.25">
      <c r="A80" s="248"/>
      <c r="B80" s="248"/>
      <c r="C80" s="248"/>
      <c r="D80" s="248"/>
      <c r="E80" s="248"/>
      <c r="F80" s="248"/>
      <c r="G80" s="248"/>
      <c r="H80" s="248"/>
      <c r="I80" s="248"/>
      <c r="J80" s="248"/>
      <c r="K80" s="248"/>
    </row>
    <row r="81" spans="1:11" ht="15" x14ac:dyDescent="0.25">
      <c r="A81" s="248"/>
      <c r="B81" s="248"/>
      <c r="C81" s="248"/>
      <c r="D81" s="248"/>
      <c r="E81" s="248"/>
      <c r="F81" s="248"/>
      <c r="G81" s="248"/>
      <c r="H81" s="248"/>
      <c r="I81" s="248"/>
      <c r="J81" s="248"/>
      <c r="K81" s="248"/>
    </row>
    <row r="82" spans="1:11" ht="15" x14ac:dyDescent="0.25">
      <c r="A82" s="248"/>
      <c r="B82" s="248"/>
      <c r="C82" s="248"/>
      <c r="D82" s="248"/>
      <c r="E82" s="248"/>
      <c r="F82" s="248"/>
      <c r="G82" s="248"/>
      <c r="H82" s="248"/>
      <c r="I82" s="248"/>
      <c r="J82" s="248"/>
      <c r="K82" s="248"/>
    </row>
    <row r="83" spans="1:11" ht="15" x14ac:dyDescent="0.25">
      <c r="A83" s="248"/>
      <c r="B83" s="248"/>
      <c r="C83" s="248"/>
      <c r="D83" s="248"/>
      <c r="E83" s="248"/>
      <c r="F83" s="248"/>
      <c r="G83" s="248"/>
      <c r="H83" s="248"/>
      <c r="I83" s="248"/>
      <c r="J83" s="248"/>
      <c r="K83" s="248"/>
    </row>
    <row r="84" spans="1:11" ht="15" x14ac:dyDescent="0.25">
      <c r="A84" s="248"/>
      <c r="B84" s="248"/>
      <c r="C84" s="248"/>
      <c r="D84" s="248"/>
      <c r="E84" s="248"/>
      <c r="F84" s="248"/>
      <c r="G84" s="248"/>
      <c r="H84" s="248"/>
      <c r="I84" s="248"/>
      <c r="J84" s="248"/>
      <c r="K84" s="248"/>
    </row>
    <row r="85" spans="1:11" ht="15" x14ac:dyDescent="0.25">
      <c r="A85" s="248"/>
      <c r="B85" s="248"/>
      <c r="C85" s="248"/>
      <c r="D85" s="248"/>
      <c r="E85" s="248"/>
      <c r="F85" s="248"/>
      <c r="G85" s="248"/>
      <c r="H85" s="248"/>
      <c r="I85" s="248"/>
      <c r="J85" s="248"/>
      <c r="K85" s="248"/>
    </row>
    <row r="86" spans="1:11" ht="15" x14ac:dyDescent="0.25">
      <c r="A86" s="248"/>
      <c r="B86" s="248"/>
      <c r="C86" s="248"/>
      <c r="D86" s="248"/>
      <c r="E86" s="248"/>
      <c r="F86" s="248"/>
      <c r="G86" s="248"/>
      <c r="H86" s="248"/>
      <c r="I86" s="248"/>
      <c r="J86" s="248"/>
      <c r="K86" s="248"/>
    </row>
    <row r="87" spans="1:11" ht="15" x14ac:dyDescent="0.25">
      <c r="A87" s="248"/>
      <c r="B87" s="248"/>
      <c r="C87" s="248"/>
      <c r="D87" s="248"/>
      <c r="E87" s="248"/>
      <c r="F87" s="248"/>
      <c r="G87" s="248"/>
      <c r="H87" s="248"/>
      <c r="I87" s="248"/>
      <c r="J87" s="248"/>
      <c r="K87" s="248"/>
    </row>
    <row r="88" spans="1:11" ht="15" x14ac:dyDescent="0.25">
      <c r="A88" s="248"/>
      <c r="B88" s="248"/>
      <c r="C88" s="248"/>
      <c r="D88" s="248"/>
      <c r="E88" s="248"/>
      <c r="F88" s="248"/>
      <c r="G88" s="248"/>
      <c r="H88" s="248"/>
      <c r="I88" s="248"/>
      <c r="J88" s="248"/>
      <c r="K88" s="248"/>
    </row>
    <row r="89" spans="1:11" ht="15" x14ac:dyDescent="0.25">
      <c r="A89" s="248"/>
      <c r="B89" s="248"/>
      <c r="C89" s="248"/>
      <c r="D89" s="248"/>
      <c r="E89" s="248"/>
      <c r="F89" s="248"/>
      <c r="G89" s="248"/>
      <c r="H89" s="248"/>
      <c r="I89" s="248"/>
      <c r="J89" s="248"/>
      <c r="K89" s="248"/>
    </row>
    <row r="90" spans="1:11" ht="15" x14ac:dyDescent="0.25">
      <c r="A90" s="248"/>
      <c r="B90" s="248"/>
      <c r="C90" s="248"/>
      <c r="D90" s="248"/>
      <c r="E90" s="248"/>
      <c r="F90" s="248"/>
      <c r="G90" s="248"/>
      <c r="H90" s="248"/>
      <c r="I90" s="248"/>
      <c r="J90" s="248"/>
      <c r="K90" s="248"/>
    </row>
    <row r="91" spans="1:11" ht="15" x14ac:dyDescent="0.25">
      <c r="A91" s="248"/>
      <c r="B91" s="248"/>
      <c r="C91" s="248"/>
      <c r="D91" s="248"/>
      <c r="E91" s="248"/>
      <c r="F91" s="248"/>
      <c r="G91" s="248"/>
      <c r="H91" s="248"/>
      <c r="I91" s="248"/>
      <c r="J91" s="248"/>
      <c r="K91" s="248"/>
    </row>
    <row r="92" spans="1:11" ht="15" x14ac:dyDescent="0.25">
      <c r="A92" s="248"/>
      <c r="B92" s="248"/>
      <c r="C92" s="248"/>
      <c r="D92" s="248"/>
      <c r="E92" s="248"/>
      <c r="F92" s="248"/>
      <c r="G92" s="248"/>
      <c r="H92" s="248"/>
      <c r="I92" s="248"/>
      <c r="J92" s="248"/>
      <c r="K92" s="248"/>
    </row>
    <row r="93" spans="1:11" ht="15" x14ac:dyDescent="0.25">
      <c r="A93" s="248"/>
      <c r="B93" s="248"/>
      <c r="C93" s="248"/>
      <c r="D93" s="248"/>
      <c r="E93" s="248"/>
      <c r="F93" s="248"/>
      <c r="G93" s="248"/>
      <c r="H93" s="248"/>
      <c r="I93" s="248"/>
      <c r="J93" s="248"/>
      <c r="K93" s="248"/>
    </row>
    <row r="94" spans="1:11" ht="15" x14ac:dyDescent="0.25">
      <c r="A94" s="248"/>
      <c r="B94" s="248"/>
      <c r="C94" s="248"/>
      <c r="D94" s="248"/>
      <c r="E94" s="248"/>
      <c r="F94" s="248"/>
      <c r="G94" s="248"/>
      <c r="H94" s="248"/>
      <c r="I94" s="248"/>
      <c r="J94" s="248"/>
      <c r="K94" s="248"/>
    </row>
    <row r="95" spans="1:11" ht="15" x14ac:dyDescent="0.25">
      <c r="A95" s="248"/>
      <c r="B95" s="248"/>
      <c r="C95" s="248"/>
      <c r="D95" s="248"/>
      <c r="E95" s="248"/>
      <c r="F95" s="248"/>
      <c r="G95" s="248"/>
      <c r="H95" s="248"/>
      <c r="I95" s="248"/>
      <c r="J95" s="248"/>
      <c r="K95" s="248"/>
    </row>
    <row r="96" spans="1:11" ht="15" x14ac:dyDescent="0.25">
      <c r="A96" s="248"/>
      <c r="B96" s="248"/>
      <c r="C96" s="248"/>
      <c r="D96" s="248"/>
      <c r="E96" s="248"/>
      <c r="F96" s="248"/>
      <c r="G96" s="248"/>
      <c r="H96" s="248"/>
      <c r="I96" s="248"/>
      <c r="J96" s="248"/>
      <c r="K96" s="248"/>
    </row>
    <row r="97" spans="1:11" ht="15" x14ac:dyDescent="0.25">
      <c r="A97" s="248"/>
      <c r="B97" s="248"/>
      <c r="C97" s="248"/>
      <c r="D97" s="248"/>
      <c r="E97" s="248"/>
      <c r="F97" s="248"/>
      <c r="G97" s="248"/>
      <c r="H97" s="248"/>
      <c r="I97" s="248"/>
      <c r="J97" s="248"/>
      <c r="K97" s="248"/>
    </row>
    <row r="98" spans="1:11" ht="15" x14ac:dyDescent="0.25">
      <c r="A98" s="248"/>
      <c r="B98" s="248"/>
      <c r="C98" s="248"/>
      <c r="D98" s="248"/>
      <c r="E98" s="248"/>
      <c r="F98" s="248"/>
      <c r="G98" s="248"/>
      <c r="H98" s="248"/>
      <c r="I98" s="248"/>
      <c r="J98" s="248"/>
      <c r="K98" s="248"/>
    </row>
    <row r="99" spans="1:11" ht="15" x14ac:dyDescent="0.25">
      <c r="A99" s="248"/>
      <c r="B99" s="248"/>
      <c r="C99" s="248"/>
      <c r="D99" s="248"/>
      <c r="E99" s="248"/>
      <c r="F99" s="248"/>
      <c r="G99" s="248"/>
      <c r="H99" s="248"/>
      <c r="I99" s="248"/>
      <c r="J99" s="248"/>
      <c r="K99" s="248"/>
    </row>
    <row r="100" spans="1:11" ht="15" x14ac:dyDescent="0.25">
      <c r="A100" s="248"/>
      <c r="B100" s="248"/>
      <c r="C100" s="248"/>
      <c r="D100" s="248"/>
      <c r="E100" s="248"/>
      <c r="F100" s="248"/>
      <c r="G100" s="248"/>
      <c r="H100" s="248"/>
      <c r="I100" s="248"/>
      <c r="J100" s="248"/>
      <c r="K100" s="248"/>
    </row>
    <row r="101" spans="1:11" ht="15" x14ac:dyDescent="0.25">
      <c r="A101" s="248"/>
      <c r="B101" s="248"/>
      <c r="C101" s="248"/>
      <c r="D101" s="248"/>
      <c r="E101" s="248"/>
      <c r="F101" s="248"/>
      <c r="G101" s="248"/>
      <c r="H101" s="248"/>
      <c r="I101" s="248"/>
      <c r="J101" s="248"/>
      <c r="K101" s="248"/>
    </row>
    <row r="102" spans="1:11" ht="15" x14ac:dyDescent="0.25">
      <c r="A102" s="248"/>
      <c r="B102" s="248"/>
      <c r="C102" s="248"/>
      <c r="D102" s="248"/>
      <c r="E102" s="248"/>
      <c r="F102" s="248"/>
      <c r="G102" s="248"/>
      <c r="H102" s="248"/>
      <c r="I102" s="248"/>
      <c r="J102" s="248"/>
      <c r="K102" s="248"/>
    </row>
    <row r="103" spans="1:11" ht="15" x14ac:dyDescent="0.25">
      <c r="A103" s="248"/>
      <c r="B103" s="248"/>
      <c r="C103" s="248"/>
      <c r="D103" s="248"/>
      <c r="E103" s="248"/>
      <c r="F103" s="248"/>
      <c r="G103" s="248"/>
      <c r="H103" s="248"/>
      <c r="I103" s="248"/>
      <c r="J103" s="248"/>
      <c r="K103" s="248"/>
    </row>
    <row r="104" spans="1:11" ht="15" x14ac:dyDescent="0.25">
      <c r="A104" s="248"/>
      <c r="B104" s="248"/>
      <c r="C104" s="248"/>
      <c r="D104" s="248"/>
      <c r="E104" s="248"/>
      <c r="F104" s="248"/>
      <c r="G104" s="248"/>
      <c r="H104" s="248"/>
      <c r="I104" s="248"/>
      <c r="J104" s="248"/>
      <c r="K104" s="248"/>
    </row>
    <row r="105" spans="1:11" ht="15" x14ac:dyDescent="0.25">
      <c r="A105" s="248"/>
      <c r="B105" s="248"/>
      <c r="C105" s="248"/>
      <c r="D105" s="248"/>
      <c r="E105" s="248"/>
      <c r="F105" s="248"/>
      <c r="G105" s="248"/>
      <c r="H105" s="248"/>
      <c r="I105" s="248"/>
      <c r="J105" s="248"/>
      <c r="K105" s="248"/>
    </row>
    <row r="106" spans="1:11" ht="15" x14ac:dyDescent="0.25">
      <c r="A106" s="248"/>
      <c r="B106" s="248"/>
      <c r="C106" s="248"/>
      <c r="D106" s="248"/>
      <c r="E106" s="248"/>
      <c r="F106" s="248"/>
      <c r="G106" s="248"/>
      <c r="H106" s="248"/>
      <c r="I106" s="248"/>
      <c r="J106" s="248"/>
      <c r="K106" s="248"/>
    </row>
    <row r="107" spans="1:11" ht="15" x14ac:dyDescent="0.25">
      <c r="A107" s="248"/>
      <c r="B107" s="248"/>
      <c r="C107" s="248"/>
      <c r="D107" s="248"/>
      <c r="E107" s="248"/>
      <c r="F107" s="248"/>
      <c r="G107" s="248"/>
      <c r="H107" s="248"/>
      <c r="I107" s="248"/>
      <c r="J107" s="248"/>
      <c r="K107" s="248"/>
    </row>
    <row r="108" spans="1:11" ht="15" x14ac:dyDescent="0.25">
      <c r="A108" s="248"/>
      <c r="B108" s="248"/>
      <c r="C108" s="248"/>
      <c r="D108" s="248"/>
      <c r="E108" s="248"/>
      <c r="F108" s="248"/>
      <c r="G108" s="248"/>
      <c r="H108" s="248"/>
      <c r="I108" s="248"/>
      <c r="J108" s="248"/>
      <c r="K108" s="248"/>
    </row>
    <row r="109" spans="1:11" ht="15" x14ac:dyDescent="0.25">
      <c r="A109" s="248"/>
      <c r="B109" s="248"/>
      <c r="C109" s="248"/>
      <c r="D109" s="248"/>
      <c r="E109" s="248"/>
      <c r="F109" s="248"/>
      <c r="G109" s="248"/>
      <c r="H109" s="248"/>
      <c r="I109" s="248"/>
      <c r="J109" s="248"/>
      <c r="K109" s="248"/>
    </row>
    <row r="110" spans="1:11" ht="15" x14ac:dyDescent="0.25">
      <c r="A110" s="248"/>
      <c r="B110" s="248"/>
      <c r="C110" s="248"/>
      <c r="D110" s="248"/>
      <c r="E110" s="248"/>
      <c r="F110" s="248"/>
      <c r="G110" s="248"/>
      <c r="H110" s="248"/>
      <c r="I110" s="248"/>
      <c r="J110" s="248"/>
      <c r="K110" s="248"/>
    </row>
    <row r="111" spans="1:11" ht="15" x14ac:dyDescent="0.25">
      <c r="A111" s="248"/>
      <c r="B111" s="248"/>
      <c r="C111" s="248"/>
      <c r="D111" s="248"/>
      <c r="E111" s="248"/>
      <c r="F111" s="248"/>
      <c r="G111" s="248"/>
      <c r="H111" s="248"/>
      <c r="I111" s="248"/>
      <c r="J111" s="248"/>
      <c r="K111" s="248"/>
    </row>
    <row r="112" spans="1:11" ht="15" x14ac:dyDescent="0.25">
      <c r="A112" s="248"/>
      <c r="B112" s="248"/>
      <c r="C112" s="248"/>
      <c r="D112" s="248"/>
      <c r="E112" s="248"/>
      <c r="F112" s="248"/>
      <c r="G112" s="248"/>
      <c r="H112" s="248"/>
      <c r="I112" s="248"/>
      <c r="J112" s="248"/>
      <c r="K112" s="248"/>
    </row>
    <row r="113" spans="1:11" ht="15" x14ac:dyDescent="0.25">
      <c r="A113" s="248"/>
      <c r="B113" s="248"/>
      <c r="C113" s="248"/>
      <c r="D113" s="248"/>
      <c r="E113" s="248"/>
      <c r="F113" s="248"/>
      <c r="G113" s="248"/>
      <c r="H113" s="248"/>
      <c r="I113" s="248"/>
      <c r="J113" s="248"/>
      <c r="K113" s="248"/>
    </row>
    <row r="114" spans="1:11" ht="15" x14ac:dyDescent="0.25">
      <c r="A114" s="248"/>
      <c r="B114" s="248"/>
      <c r="C114" s="248"/>
      <c r="D114" s="248"/>
      <c r="E114" s="248"/>
      <c r="F114" s="248"/>
      <c r="G114" s="248"/>
      <c r="H114" s="248"/>
      <c r="I114" s="248"/>
      <c r="J114" s="248"/>
      <c r="K114" s="248"/>
    </row>
    <row r="115" spans="1:11" ht="15" x14ac:dyDescent="0.25">
      <c r="A115" s="248"/>
      <c r="B115" s="248"/>
      <c r="C115" s="248"/>
      <c r="D115" s="248"/>
      <c r="E115" s="248"/>
      <c r="F115" s="248"/>
      <c r="G115" s="248"/>
      <c r="H115" s="248"/>
      <c r="I115" s="248"/>
      <c r="J115" s="248"/>
      <c r="K115" s="248"/>
    </row>
    <row r="116" spans="1:11" ht="15" x14ac:dyDescent="0.25">
      <c r="A116" s="248"/>
      <c r="B116" s="248"/>
      <c r="C116" s="248"/>
      <c r="D116" s="248"/>
      <c r="E116" s="248"/>
      <c r="F116" s="248"/>
      <c r="G116" s="248"/>
      <c r="H116" s="248"/>
      <c r="I116" s="248"/>
      <c r="J116" s="248"/>
      <c r="K116" s="248"/>
    </row>
    <row r="117" spans="1:11" ht="15" x14ac:dyDescent="0.25">
      <c r="A117" s="248"/>
      <c r="B117" s="248"/>
      <c r="C117" s="248"/>
      <c r="D117" s="248"/>
      <c r="E117" s="248"/>
      <c r="F117" s="248"/>
      <c r="G117" s="248"/>
      <c r="H117" s="248"/>
      <c r="I117" s="248"/>
      <c r="J117" s="248"/>
      <c r="K117" s="248"/>
    </row>
    <row r="118" spans="1:11" ht="15" x14ac:dyDescent="0.25">
      <c r="A118" s="248"/>
      <c r="B118" s="248"/>
      <c r="C118" s="248"/>
      <c r="D118" s="248"/>
      <c r="E118" s="248"/>
      <c r="F118" s="248"/>
      <c r="G118" s="248"/>
      <c r="H118" s="248"/>
      <c r="I118" s="248"/>
      <c r="J118" s="248"/>
      <c r="K118" s="248"/>
    </row>
    <row r="119" spans="1:11" ht="15" x14ac:dyDescent="0.25">
      <c r="A119" s="248"/>
      <c r="B119" s="248"/>
      <c r="C119" s="248"/>
      <c r="D119" s="248"/>
      <c r="E119" s="248"/>
      <c r="F119" s="248"/>
      <c r="G119" s="248"/>
      <c r="H119" s="248"/>
      <c r="I119" s="248"/>
      <c r="J119" s="248"/>
      <c r="K119" s="248"/>
    </row>
    <row r="120" spans="1:11" ht="15" x14ac:dyDescent="0.25">
      <c r="A120" s="248"/>
      <c r="B120" s="248"/>
      <c r="C120" s="248"/>
      <c r="D120" s="248"/>
      <c r="E120" s="248"/>
      <c r="F120" s="248"/>
      <c r="G120" s="248"/>
      <c r="H120" s="248"/>
      <c r="I120" s="248"/>
      <c r="J120" s="248"/>
      <c r="K120" s="248"/>
    </row>
    <row r="121" spans="1:11" ht="15" x14ac:dyDescent="0.25">
      <c r="A121" s="248"/>
      <c r="B121" s="248"/>
      <c r="C121" s="248"/>
      <c r="D121" s="248"/>
      <c r="E121" s="248"/>
      <c r="F121" s="248"/>
      <c r="G121" s="248"/>
      <c r="H121" s="248"/>
      <c r="I121" s="248"/>
      <c r="J121" s="248"/>
      <c r="K121" s="248"/>
    </row>
    <row r="122" spans="1:11" ht="15" x14ac:dyDescent="0.25">
      <c r="A122" s="248"/>
      <c r="B122" s="248"/>
      <c r="C122" s="248"/>
      <c r="D122" s="248"/>
      <c r="E122" s="248"/>
      <c r="F122" s="248"/>
      <c r="G122" s="248"/>
      <c r="H122" s="248"/>
      <c r="I122" s="248"/>
      <c r="J122" s="248"/>
      <c r="K122" s="248"/>
    </row>
    <row r="123" spans="1:11" ht="15" x14ac:dyDescent="0.25">
      <c r="A123" s="248"/>
      <c r="B123" s="248"/>
      <c r="C123" s="248"/>
      <c r="D123" s="248"/>
      <c r="E123" s="248"/>
      <c r="F123" s="248"/>
      <c r="G123" s="248"/>
      <c r="H123" s="248"/>
      <c r="I123" s="248"/>
      <c r="J123" s="248"/>
      <c r="K123" s="248"/>
    </row>
    <row r="124" spans="1:11" ht="15" x14ac:dyDescent="0.25">
      <c r="A124" s="248"/>
      <c r="B124" s="248"/>
      <c r="C124" s="248"/>
      <c r="D124" s="248"/>
      <c r="E124" s="248"/>
      <c r="F124" s="248"/>
      <c r="G124" s="248"/>
      <c r="H124" s="248"/>
      <c r="I124" s="248"/>
      <c r="J124" s="248"/>
      <c r="K124" s="248"/>
    </row>
    <row r="125" spans="1:11" ht="15" x14ac:dyDescent="0.25">
      <c r="A125" s="248"/>
      <c r="B125" s="248"/>
      <c r="C125" s="248"/>
      <c r="D125" s="248"/>
      <c r="E125" s="248"/>
      <c r="F125" s="248"/>
      <c r="G125" s="248"/>
      <c r="H125" s="248"/>
      <c r="I125" s="248"/>
      <c r="J125" s="248"/>
      <c r="K125" s="248"/>
    </row>
    <row r="126" spans="1:11" ht="15" x14ac:dyDescent="0.25">
      <c r="A126" s="248"/>
      <c r="B126" s="248"/>
      <c r="C126" s="248"/>
      <c r="D126" s="248"/>
      <c r="E126" s="248"/>
      <c r="F126" s="248"/>
      <c r="G126" s="248"/>
      <c r="H126" s="248"/>
      <c r="I126" s="248"/>
      <c r="J126" s="248"/>
      <c r="K126" s="248"/>
    </row>
    <row r="127" spans="1:11" ht="15" x14ac:dyDescent="0.25">
      <c r="A127" s="248"/>
      <c r="B127" s="248"/>
      <c r="C127" s="248"/>
      <c r="D127" s="248"/>
      <c r="E127" s="248"/>
      <c r="F127" s="248"/>
      <c r="G127" s="248"/>
      <c r="H127" s="248"/>
      <c r="I127" s="248"/>
      <c r="J127" s="248"/>
      <c r="K127" s="248"/>
    </row>
    <row r="128" spans="1:11" ht="15" x14ac:dyDescent="0.25">
      <c r="A128" s="248"/>
      <c r="B128" s="248"/>
      <c r="C128" s="248"/>
      <c r="D128" s="248"/>
      <c r="E128" s="248"/>
      <c r="F128" s="248"/>
      <c r="G128" s="248"/>
      <c r="H128" s="248"/>
      <c r="I128" s="248"/>
      <c r="J128" s="248"/>
      <c r="K128" s="248"/>
    </row>
    <row r="129" spans="1:11" ht="15" x14ac:dyDescent="0.25">
      <c r="A129" s="248"/>
      <c r="B129" s="248"/>
      <c r="C129" s="248"/>
      <c r="D129" s="248"/>
      <c r="E129" s="248"/>
      <c r="F129" s="248"/>
      <c r="G129" s="248"/>
      <c r="H129" s="248"/>
      <c r="I129" s="248"/>
      <c r="J129" s="248"/>
      <c r="K129" s="248"/>
    </row>
    <row r="130" spans="1:11" ht="15" x14ac:dyDescent="0.25">
      <c r="A130" s="248"/>
      <c r="B130" s="248"/>
      <c r="C130" s="248"/>
      <c r="D130" s="248"/>
      <c r="E130" s="248"/>
      <c r="F130" s="248"/>
      <c r="G130" s="248"/>
      <c r="H130" s="248"/>
      <c r="I130" s="248"/>
      <c r="J130" s="248"/>
      <c r="K130" s="248"/>
    </row>
    <row r="131" spans="1:11" ht="15" x14ac:dyDescent="0.25">
      <c r="A131" s="248"/>
      <c r="B131" s="248"/>
      <c r="C131" s="248"/>
      <c r="D131" s="248"/>
      <c r="E131" s="248"/>
      <c r="F131" s="248"/>
      <c r="G131" s="248"/>
      <c r="H131" s="248"/>
      <c r="I131" s="248"/>
      <c r="J131" s="248"/>
      <c r="K131" s="248"/>
    </row>
    <row r="132" spans="1:11" ht="15" x14ac:dyDescent="0.25">
      <c r="A132" s="248"/>
      <c r="B132" s="248"/>
      <c r="C132" s="248"/>
      <c r="D132" s="248"/>
      <c r="E132" s="248"/>
      <c r="F132" s="248"/>
      <c r="G132" s="248"/>
      <c r="H132" s="248"/>
      <c r="I132" s="248"/>
      <c r="J132" s="248"/>
      <c r="K132" s="248"/>
    </row>
    <row r="133" spans="1:11" ht="15" x14ac:dyDescent="0.25">
      <c r="A133" s="248"/>
      <c r="B133" s="248"/>
      <c r="C133" s="248"/>
      <c r="D133" s="248"/>
      <c r="E133" s="248"/>
      <c r="F133" s="248"/>
      <c r="G133" s="248"/>
      <c r="H133" s="248"/>
      <c r="I133" s="248"/>
      <c r="J133" s="248"/>
      <c r="K133" s="248"/>
    </row>
    <row r="134" spans="1:11" ht="15" x14ac:dyDescent="0.25">
      <c r="A134" s="248"/>
      <c r="B134" s="248"/>
      <c r="C134" s="248"/>
      <c r="D134" s="248"/>
      <c r="E134" s="248"/>
      <c r="F134" s="248"/>
      <c r="G134" s="248"/>
      <c r="H134" s="248"/>
      <c r="I134" s="248"/>
      <c r="J134" s="248"/>
      <c r="K134" s="248"/>
    </row>
    <row r="135" spans="1:11" ht="15" x14ac:dyDescent="0.25">
      <c r="A135" s="248"/>
      <c r="B135" s="248"/>
      <c r="C135" s="248"/>
      <c r="D135" s="248"/>
      <c r="E135" s="248"/>
      <c r="F135" s="248"/>
      <c r="G135" s="248"/>
      <c r="H135" s="248"/>
      <c r="I135" s="248"/>
      <c r="J135" s="248"/>
      <c r="K135" s="248"/>
    </row>
    <row r="136" spans="1:11" ht="15" x14ac:dyDescent="0.25">
      <c r="A136" s="248"/>
      <c r="B136" s="248"/>
      <c r="C136" s="248"/>
      <c r="D136" s="248"/>
      <c r="E136" s="248"/>
      <c r="F136" s="248"/>
      <c r="G136" s="248"/>
      <c r="H136" s="248"/>
      <c r="I136" s="248"/>
      <c r="J136" s="248"/>
      <c r="K136" s="248"/>
    </row>
    <row r="137" spans="1:11" ht="15" x14ac:dyDescent="0.25">
      <c r="A137" s="248"/>
      <c r="B137" s="248"/>
      <c r="C137" s="248"/>
      <c r="D137" s="248"/>
      <c r="E137" s="248"/>
      <c r="F137" s="248"/>
      <c r="G137" s="248"/>
      <c r="H137" s="248"/>
      <c r="I137" s="248"/>
      <c r="J137" s="248"/>
      <c r="K137" s="248"/>
    </row>
    <row r="138" spans="1:11" ht="15" x14ac:dyDescent="0.25">
      <c r="A138" s="248"/>
      <c r="B138" s="248"/>
      <c r="C138" s="248"/>
      <c r="D138" s="248"/>
      <c r="E138" s="248"/>
      <c r="F138" s="248"/>
      <c r="G138" s="248"/>
      <c r="H138" s="248"/>
      <c r="I138" s="248"/>
      <c r="J138" s="248"/>
      <c r="K138" s="248"/>
    </row>
    <row r="139" spans="1:11" ht="15" x14ac:dyDescent="0.25">
      <c r="A139" s="248"/>
      <c r="B139" s="248"/>
      <c r="C139" s="248"/>
      <c r="D139" s="248"/>
      <c r="E139" s="248"/>
      <c r="F139" s="248"/>
      <c r="G139" s="248"/>
      <c r="H139" s="248"/>
      <c r="I139" s="248"/>
      <c r="J139" s="248"/>
      <c r="K139" s="248"/>
    </row>
    <row r="140" spans="1:11" ht="15" x14ac:dyDescent="0.25">
      <c r="A140" s="248"/>
      <c r="B140" s="248"/>
      <c r="C140" s="248"/>
      <c r="D140" s="248"/>
      <c r="E140" s="248"/>
      <c r="F140" s="248"/>
      <c r="G140" s="248"/>
      <c r="H140" s="248"/>
      <c r="I140" s="248"/>
      <c r="J140" s="248"/>
      <c r="K140" s="248"/>
    </row>
    <row r="141" spans="1:11" ht="15" x14ac:dyDescent="0.25">
      <c r="A141" s="248"/>
      <c r="B141" s="248"/>
      <c r="C141" s="248"/>
      <c r="D141" s="248"/>
      <c r="E141" s="248"/>
      <c r="F141" s="248"/>
      <c r="G141" s="248"/>
      <c r="H141" s="248"/>
      <c r="I141" s="248"/>
      <c r="J141" s="248"/>
      <c r="K141" s="248"/>
    </row>
    <row r="142" spans="1:11" ht="15" x14ac:dyDescent="0.25">
      <c r="A142" s="248"/>
      <c r="B142" s="248"/>
      <c r="C142" s="248"/>
      <c r="D142" s="248"/>
      <c r="E142" s="248"/>
      <c r="F142" s="248"/>
      <c r="G142" s="248"/>
      <c r="H142" s="248"/>
      <c r="I142" s="248"/>
      <c r="J142" s="248"/>
      <c r="K142" s="248"/>
    </row>
    <row r="143" spans="1:11" ht="15" x14ac:dyDescent="0.25">
      <c r="A143" s="248"/>
      <c r="B143" s="248"/>
      <c r="C143" s="248"/>
      <c r="D143" s="248"/>
      <c r="E143" s="248"/>
      <c r="F143" s="248"/>
      <c r="G143" s="248"/>
      <c r="H143" s="248"/>
      <c r="I143" s="248"/>
      <c r="J143" s="248"/>
      <c r="K143" s="248"/>
    </row>
    <row r="144" spans="1:11" ht="15" x14ac:dyDescent="0.25">
      <c r="A144" s="248"/>
      <c r="B144" s="248"/>
      <c r="C144" s="248"/>
      <c r="D144" s="248"/>
      <c r="E144" s="248"/>
      <c r="F144" s="248"/>
      <c r="G144" s="248"/>
      <c r="H144" s="248"/>
      <c r="I144" s="248"/>
      <c r="J144" s="248"/>
      <c r="K144" s="248"/>
    </row>
    <row r="145" spans="1:11" ht="15" x14ac:dyDescent="0.25">
      <c r="A145" s="248"/>
      <c r="B145" s="248"/>
      <c r="C145" s="248"/>
      <c r="D145" s="248"/>
      <c r="E145" s="248"/>
      <c r="F145" s="248"/>
      <c r="G145" s="248"/>
      <c r="H145" s="248"/>
      <c r="I145" s="248"/>
      <c r="J145" s="248"/>
      <c r="K145" s="248"/>
    </row>
    <row r="146" spans="1:11" ht="15" x14ac:dyDescent="0.25">
      <c r="A146" s="248"/>
      <c r="B146" s="248"/>
      <c r="C146" s="248"/>
      <c r="D146" s="248"/>
      <c r="E146" s="248"/>
      <c r="F146" s="248"/>
      <c r="G146" s="248"/>
      <c r="H146" s="248"/>
      <c r="I146" s="248"/>
      <c r="J146" s="248"/>
      <c r="K146" s="248"/>
    </row>
    <row r="147" spans="1:11" ht="15" x14ac:dyDescent="0.25">
      <c r="A147" s="248"/>
      <c r="B147" s="248"/>
      <c r="C147" s="248"/>
      <c r="D147" s="248"/>
      <c r="E147" s="248"/>
      <c r="F147" s="248"/>
      <c r="G147" s="248"/>
      <c r="H147" s="248"/>
      <c r="I147" s="248"/>
      <c r="J147" s="248"/>
      <c r="K147" s="248"/>
    </row>
    <row r="148" spans="1:11" ht="15" x14ac:dyDescent="0.25">
      <c r="A148" s="248"/>
      <c r="B148" s="248"/>
      <c r="C148" s="248"/>
      <c r="D148" s="248"/>
      <c r="E148" s="248"/>
      <c r="F148" s="248"/>
      <c r="G148" s="248"/>
      <c r="H148" s="248"/>
      <c r="I148" s="248"/>
      <c r="J148" s="248"/>
      <c r="K148" s="248"/>
    </row>
    <row r="149" spans="1:11" ht="15" x14ac:dyDescent="0.25">
      <c r="A149" s="248"/>
      <c r="B149" s="248"/>
      <c r="C149" s="248"/>
      <c r="D149" s="248"/>
      <c r="E149" s="248"/>
      <c r="F149" s="248"/>
      <c r="G149" s="248"/>
      <c r="H149" s="248"/>
      <c r="I149" s="248"/>
      <c r="J149" s="248"/>
      <c r="K149" s="248"/>
    </row>
    <row r="150" spans="1:11" ht="15" x14ac:dyDescent="0.25">
      <c r="A150" s="248"/>
      <c r="B150" s="248"/>
      <c r="C150" s="248"/>
      <c r="D150" s="248"/>
      <c r="E150" s="248"/>
      <c r="F150" s="248"/>
      <c r="G150" s="248"/>
      <c r="H150" s="248"/>
      <c r="I150" s="248"/>
      <c r="J150" s="248"/>
      <c r="K150" s="248"/>
    </row>
    <row r="151" spans="1:11" ht="15" x14ac:dyDescent="0.25">
      <c r="A151" s="248"/>
      <c r="B151" s="248"/>
      <c r="C151" s="248"/>
      <c r="D151" s="248"/>
      <c r="E151" s="248"/>
      <c r="F151" s="248"/>
      <c r="G151" s="248"/>
      <c r="H151" s="248"/>
      <c r="I151" s="248"/>
      <c r="J151" s="248"/>
      <c r="K151" s="248"/>
    </row>
    <row r="152" spans="1:11" ht="15" x14ac:dyDescent="0.25">
      <c r="A152" s="248"/>
      <c r="B152" s="248"/>
      <c r="C152" s="248"/>
      <c r="D152" s="248"/>
      <c r="E152" s="248"/>
      <c r="F152" s="248"/>
      <c r="G152" s="248"/>
      <c r="H152" s="248"/>
      <c r="I152" s="248"/>
      <c r="J152" s="248"/>
      <c r="K152" s="248"/>
    </row>
    <row r="153" spans="1:11" ht="15" x14ac:dyDescent="0.25">
      <c r="A153" s="248"/>
      <c r="B153" s="248"/>
      <c r="C153" s="248"/>
      <c r="D153" s="248"/>
      <c r="E153" s="248"/>
      <c r="F153" s="248"/>
      <c r="G153" s="248"/>
      <c r="H153" s="248"/>
      <c r="I153" s="248"/>
      <c r="J153" s="248"/>
      <c r="K153" s="248"/>
    </row>
    <row r="154" spans="1:11" ht="15" x14ac:dyDescent="0.25">
      <c r="A154" s="248"/>
      <c r="B154" s="248"/>
      <c r="C154" s="248"/>
      <c r="D154" s="248"/>
      <c r="E154" s="248"/>
      <c r="F154" s="248"/>
      <c r="G154" s="248"/>
      <c r="H154" s="248"/>
      <c r="I154" s="248"/>
      <c r="J154" s="248"/>
      <c r="K154" s="248"/>
    </row>
    <row r="155" spans="1:11" ht="15" x14ac:dyDescent="0.25">
      <c r="A155" s="248"/>
      <c r="B155" s="248"/>
      <c r="C155" s="248"/>
      <c r="D155" s="248"/>
      <c r="E155" s="248"/>
      <c r="F155" s="248"/>
      <c r="G155" s="248"/>
      <c r="H155" s="248"/>
      <c r="I155" s="248"/>
      <c r="J155" s="248"/>
      <c r="K155" s="248"/>
    </row>
    <row r="156" spans="1:11" ht="15" x14ac:dyDescent="0.25">
      <c r="A156" s="248"/>
      <c r="B156" s="248"/>
      <c r="C156" s="248"/>
      <c r="D156" s="248"/>
      <c r="E156" s="248"/>
      <c r="F156" s="248"/>
      <c r="G156" s="248"/>
      <c r="H156" s="248"/>
      <c r="I156" s="248"/>
      <c r="J156" s="248"/>
      <c r="K156" s="248"/>
    </row>
    <row r="157" spans="1:11" ht="15" x14ac:dyDescent="0.25">
      <c r="A157" s="248"/>
      <c r="B157" s="248"/>
      <c r="C157" s="248"/>
      <c r="D157" s="248"/>
      <c r="E157" s="248"/>
      <c r="F157" s="248"/>
      <c r="G157" s="248"/>
      <c r="H157" s="248"/>
      <c r="I157" s="248"/>
      <c r="J157" s="248"/>
      <c r="K157" s="248"/>
    </row>
    <row r="158" spans="1:11" ht="15" x14ac:dyDescent="0.25">
      <c r="A158" s="248"/>
      <c r="B158" s="248"/>
      <c r="C158" s="248"/>
      <c r="D158" s="248"/>
      <c r="E158" s="248"/>
      <c r="F158" s="248"/>
      <c r="G158" s="248"/>
      <c r="H158" s="248"/>
      <c r="I158" s="248"/>
      <c r="J158" s="248"/>
      <c r="K158" s="248"/>
    </row>
    <row r="159" spans="1:11" ht="15" x14ac:dyDescent="0.25">
      <c r="A159" s="248"/>
      <c r="B159" s="248"/>
      <c r="C159" s="248"/>
      <c r="D159" s="248"/>
      <c r="E159" s="248"/>
      <c r="F159" s="248"/>
      <c r="G159" s="248"/>
      <c r="H159" s="248"/>
      <c r="I159" s="248"/>
      <c r="J159" s="248"/>
      <c r="K159" s="248"/>
    </row>
    <row r="160" spans="1:11" ht="15" x14ac:dyDescent="0.25">
      <c r="A160" s="248"/>
      <c r="B160" s="248"/>
      <c r="C160" s="248"/>
      <c r="D160" s="248"/>
      <c r="E160" s="248"/>
      <c r="F160" s="248"/>
      <c r="G160" s="248"/>
      <c r="H160" s="248"/>
      <c r="I160" s="248"/>
      <c r="J160" s="248"/>
      <c r="K160" s="248"/>
    </row>
    <row r="161" spans="1:11" ht="15" x14ac:dyDescent="0.25">
      <c r="A161" s="248"/>
      <c r="B161" s="248"/>
      <c r="C161" s="248"/>
      <c r="D161" s="248"/>
      <c r="E161" s="248"/>
      <c r="F161" s="248"/>
      <c r="G161" s="248"/>
      <c r="H161" s="248"/>
      <c r="I161" s="248"/>
      <c r="J161" s="248"/>
      <c r="K161" s="248"/>
    </row>
    <row r="162" spans="1:11" ht="15" x14ac:dyDescent="0.25">
      <c r="A162" s="248"/>
      <c r="B162" s="248"/>
      <c r="C162" s="248"/>
      <c r="D162" s="248"/>
      <c r="E162" s="248"/>
      <c r="F162" s="248"/>
      <c r="G162" s="248"/>
      <c r="H162" s="248"/>
      <c r="I162" s="248"/>
      <c r="J162" s="248"/>
      <c r="K162" s="248"/>
    </row>
    <row r="163" spans="1:11" ht="15" x14ac:dyDescent="0.25">
      <c r="A163" s="248"/>
      <c r="B163" s="248"/>
      <c r="C163" s="248"/>
      <c r="D163" s="248"/>
      <c r="E163" s="248"/>
      <c r="F163" s="248"/>
      <c r="G163" s="248"/>
      <c r="H163" s="248"/>
      <c r="I163" s="248"/>
      <c r="J163" s="248"/>
      <c r="K163" s="248"/>
    </row>
    <row r="164" spans="1:11" ht="15" x14ac:dyDescent="0.25">
      <c r="A164" s="248"/>
      <c r="B164" s="248"/>
      <c r="C164" s="248"/>
      <c r="D164" s="248"/>
      <c r="E164" s="248"/>
      <c r="F164" s="248"/>
      <c r="G164" s="248"/>
      <c r="H164" s="248"/>
      <c r="I164" s="248"/>
      <c r="J164" s="248"/>
      <c r="K164" s="248"/>
    </row>
    <row r="165" spans="1:11" ht="15" x14ac:dyDescent="0.25">
      <c r="A165" s="248"/>
      <c r="B165" s="248"/>
      <c r="C165" s="248"/>
      <c r="D165" s="248"/>
      <c r="E165" s="248"/>
      <c r="F165" s="248"/>
      <c r="G165" s="248"/>
      <c r="H165" s="248"/>
      <c r="I165" s="248"/>
      <c r="J165" s="248"/>
      <c r="K165" s="248"/>
    </row>
    <row r="166" spans="1:11" ht="15" x14ac:dyDescent="0.25">
      <c r="A166" s="248"/>
      <c r="B166" s="248"/>
      <c r="C166" s="248"/>
      <c r="D166" s="248"/>
      <c r="E166" s="248"/>
      <c r="F166" s="248"/>
      <c r="G166" s="248"/>
      <c r="H166" s="248"/>
      <c r="I166" s="248"/>
      <c r="J166" s="248"/>
      <c r="K166" s="248"/>
    </row>
    <row r="167" spans="1:11" ht="15" x14ac:dyDescent="0.25">
      <c r="A167" s="248"/>
      <c r="B167" s="248"/>
      <c r="C167" s="248"/>
      <c r="D167" s="248"/>
      <c r="E167" s="248"/>
      <c r="F167" s="248"/>
      <c r="G167" s="248"/>
      <c r="H167" s="248"/>
      <c r="I167" s="248"/>
      <c r="J167" s="248"/>
      <c r="K167" s="248"/>
    </row>
    <row r="168" spans="1:11" ht="15" x14ac:dyDescent="0.25">
      <c r="A168" s="248"/>
      <c r="B168" s="248"/>
      <c r="C168" s="248"/>
      <c r="D168" s="248"/>
      <c r="E168" s="248"/>
      <c r="F168" s="248"/>
      <c r="G168" s="248"/>
      <c r="H168" s="248"/>
      <c r="I168" s="248"/>
      <c r="J168" s="248"/>
      <c r="K168" s="248"/>
    </row>
    <row r="169" spans="1:11" ht="15" x14ac:dyDescent="0.25">
      <c r="A169" s="248"/>
      <c r="B169" s="248"/>
      <c r="C169" s="248"/>
      <c r="D169" s="248"/>
      <c r="E169" s="248"/>
      <c r="F169" s="248"/>
      <c r="G169" s="248"/>
      <c r="H169" s="248"/>
      <c r="I169" s="248"/>
      <c r="J169" s="248"/>
      <c r="K169" s="248"/>
    </row>
    <row r="170" spans="1:11" ht="15" x14ac:dyDescent="0.25">
      <c r="A170" s="248"/>
      <c r="B170" s="248"/>
      <c r="C170" s="248"/>
      <c r="D170" s="248"/>
      <c r="E170" s="248"/>
      <c r="F170" s="248"/>
      <c r="G170" s="248"/>
      <c r="H170" s="248"/>
      <c r="I170" s="248"/>
      <c r="J170" s="248"/>
      <c r="K170" s="248"/>
    </row>
    <row r="171" spans="1:11" ht="15" x14ac:dyDescent="0.25">
      <c r="A171" s="248"/>
      <c r="B171" s="248"/>
      <c r="C171" s="248"/>
      <c r="D171" s="248"/>
      <c r="E171" s="248"/>
      <c r="F171" s="248"/>
      <c r="G171" s="248"/>
      <c r="H171" s="248"/>
      <c r="I171" s="248"/>
      <c r="J171" s="248"/>
      <c r="K171" s="248"/>
    </row>
    <row r="172" spans="1:11" ht="15" x14ac:dyDescent="0.25">
      <c r="A172" s="248"/>
      <c r="B172" s="248"/>
      <c r="C172" s="248"/>
      <c r="D172" s="248"/>
      <c r="E172" s="248"/>
      <c r="F172" s="248"/>
      <c r="G172" s="248"/>
      <c r="H172" s="248"/>
      <c r="I172" s="248"/>
      <c r="J172" s="248"/>
      <c r="K172" s="248"/>
    </row>
    <row r="173" spans="1:11" ht="15" x14ac:dyDescent="0.25">
      <c r="A173" s="248"/>
      <c r="B173" s="248"/>
      <c r="C173" s="248"/>
      <c r="D173" s="248"/>
      <c r="E173" s="248"/>
      <c r="F173" s="248"/>
      <c r="G173" s="248"/>
      <c r="H173" s="248"/>
      <c r="I173" s="248"/>
      <c r="J173" s="248"/>
      <c r="K173" s="248"/>
    </row>
    <row r="174" spans="1:11" ht="15" x14ac:dyDescent="0.25">
      <c r="A174" s="248"/>
      <c r="B174" s="248"/>
      <c r="C174" s="248"/>
      <c r="D174" s="248"/>
      <c r="E174" s="248"/>
      <c r="F174" s="248"/>
      <c r="G174" s="248"/>
      <c r="H174" s="248"/>
      <c r="I174" s="248"/>
      <c r="J174" s="248"/>
      <c r="K174" s="248"/>
    </row>
    <row r="175" spans="1:11" ht="15" x14ac:dyDescent="0.25">
      <c r="A175" s="248"/>
      <c r="B175" s="248"/>
      <c r="C175" s="248"/>
      <c r="D175" s="248"/>
      <c r="E175" s="248"/>
      <c r="F175" s="248"/>
      <c r="G175" s="248"/>
      <c r="H175" s="248"/>
      <c r="I175" s="248"/>
      <c r="J175" s="248"/>
      <c r="K175" s="248"/>
    </row>
    <row r="176" spans="1:11" ht="15" x14ac:dyDescent="0.25">
      <c r="A176" s="248"/>
      <c r="B176" s="248"/>
      <c r="C176" s="248"/>
      <c r="D176" s="248"/>
      <c r="E176" s="248"/>
      <c r="F176" s="248"/>
      <c r="G176" s="248"/>
      <c r="H176" s="248"/>
      <c r="I176" s="248"/>
      <c r="J176" s="248"/>
      <c r="K176" s="248"/>
    </row>
    <row r="177" spans="1:11" ht="15" x14ac:dyDescent="0.25">
      <c r="A177" s="248"/>
      <c r="B177" s="248"/>
      <c r="C177" s="248"/>
      <c r="D177" s="248"/>
      <c r="E177" s="248"/>
      <c r="F177" s="248"/>
      <c r="G177" s="248"/>
      <c r="H177" s="248"/>
      <c r="I177" s="248"/>
      <c r="J177" s="248"/>
      <c r="K177" s="248"/>
    </row>
    <row r="178" spans="1:11" ht="15" x14ac:dyDescent="0.25">
      <c r="A178" s="248"/>
      <c r="B178" s="248"/>
      <c r="C178" s="248"/>
      <c r="D178" s="248"/>
      <c r="E178" s="248"/>
      <c r="F178" s="248"/>
      <c r="G178" s="248"/>
      <c r="H178" s="248"/>
      <c r="I178" s="248"/>
      <c r="J178" s="248"/>
      <c r="K178" s="248"/>
    </row>
    <row r="179" spans="1:11" ht="15" x14ac:dyDescent="0.25">
      <c r="A179" s="248"/>
      <c r="B179" s="248"/>
      <c r="C179" s="248"/>
      <c r="D179" s="248"/>
      <c r="E179" s="248"/>
      <c r="F179" s="248"/>
      <c r="G179" s="248"/>
      <c r="H179" s="248"/>
      <c r="I179" s="248"/>
      <c r="J179" s="248"/>
      <c r="K179" s="248"/>
    </row>
    <row r="180" spans="1:11" ht="15" x14ac:dyDescent="0.25">
      <c r="A180" s="248"/>
      <c r="B180" s="248"/>
      <c r="C180" s="248"/>
      <c r="D180" s="248"/>
      <c r="E180" s="248"/>
      <c r="F180" s="248"/>
      <c r="G180" s="248"/>
      <c r="H180" s="248"/>
      <c r="I180" s="248"/>
      <c r="J180" s="248"/>
      <c r="K180" s="248"/>
    </row>
    <row r="181" spans="1:11" ht="15" x14ac:dyDescent="0.25">
      <c r="A181" s="248"/>
      <c r="B181" s="248"/>
      <c r="C181" s="248"/>
      <c r="D181" s="248"/>
      <c r="E181" s="248"/>
      <c r="F181" s="248"/>
      <c r="G181" s="248"/>
      <c r="H181" s="248"/>
      <c r="I181" s="248"/>
      <c r="J181" s="248"/>
      <c r="K181" s="248"/>
    </row>
    <row r="182" spans="1:11" ht="15" x14ac:dyDescent="0.25">
      <c r="A182" s="248"/>
      <c r="B182" s="248"/>
      <c r="C182" s="248"/>
      <c r="D182" s="248"/>
      <c r="E182" s="248"/>
      <c r="F182" s="248"/>
      <c r="G182" s="248"/>
      <c r="H182" s="248"/>
      <c r="I182" s="248"/>
      <c r="J182" s="248"/>
      <c r="K182" s="248"/>
    </row>
    <row r="183" spans="1:11" ht="15" x14ac:dyDescent="0.25">
      <c r="A183" s="248"/>
      <c r="B183" s="248"/>
      <c r="C183" s="248"/>
      <c r="D183" s="248"/>
      <c r="E183" s="248"/>
      <c r="F183" s="248"/>
      <c r="G183" s="248"/>
      <c r="H183" s="248"/>
      <c r="I183" s="248"/>
      <c r="J183" s="248"/>
      <c r="K183" s="248"/>
    </row>
    <row r="184" spans="1:11" ht="15" x14ac:dyDescent="0.25">
      <c r="A184" s="248"/>
      <c r="B184" s="248"/>
      <c r="C184" s="248"/>
      <c r="D184" s="248"/>
      <c r="E184" s="248"/>
      <c r="F184" s="248"/>
      <c r="G184" s="248"/>
      <c r="H184" s="248"/>
      <c r="I184" s="248"/>
      <c r="J184" s="248"/>
      <c r="K184" s="248"/>
    </row>
    <row r="185" spans="1:11" ht="15" x14ac:dyDescent="0.25">
      <c r="A185" s="248"/>
      <c r="B185" s="248"/>
      <c r="C185" s="248"/>
      <c r="D185" s="248"/>
      <c r="E185" s="248"/>
      <c r="F185" s="248"/>
      <c r="G185" s="248"/>
      <c r="H185" s="248"/>
      <c r="I185" s="248"/>
      <c r="J185" s="248"/>
      <c r="K185" s="248"/>
    </row>
    <row r="186" spans="1:11" ht="15" x14ac:dyDescent="0.25">
      <c r="A186" s="248"/>
      <c r="B186" s="248"/>
      <c r="C186" s="248"/>
      <c r="D186" s="248"/>
      <c r="E186" s="248"/>
      <c r="F186" s="248"/>
      <c r="G186" s="248"/>
      <c r="H186" s="248"/>
      <c r="I186" s="248"/>
      <c r="J186" s="248"/>
      <c r="K186" s="248"/>
    </row>
    <row r="187" spans="1:11" ht="15" x14ac:dyDescent="0.25">
      <c r="A187" s="248"/>
      <c r="B187" s="248"/>
      <c r="C187" s="248"/>
      <c r="D187" s="248"/>
      <c r="E187" s="248"/>
      <c r="F187" s="248"/>
      <c r="G187" s="248"/>
      <c r="H187" s="248"/>
      <c r="I187" s="248"/>
      <c r="J187" s="248"/>
      <c r="K187" s="248"/>
    </row>
    <row r="188" spans="1:11" ht="15" x14ac:dyDescent="0.25">
      <c r="A188" s="248"/>
      <c r="B188" s="248"/>
      <c r="C188" s="248"/>
      <c r="D188" s="248"/>
      <c r="E188" s="248"/>
      <c r="F188" s="248"/>
      <c r="G188" s="248"/>
      <c r="H188" s="248"/>
      <c r="I188" s="248"/>
      <c r="J188" s="248"/>
      <c r="K188" s="248"/>
    </row>
    <row r="189" spans="1:11" ht="15" x14ac:dyDescent="0.25">
      <c r="A189" s="248"/>
      <c r="B189" s="248"/>
      <c r="C189" s="248"/>
      <c r="D189" s="248"/>
      <c r="E189" s="248"/>
      <c r="F189" s="248"/>
      <c r="G189" s="248"/>
      <c r="H189" s="248"/>
      <c r="I189" s="248"/>
      <c r="J189" s="248"/>
      <c r="K189" s="248"/>
    </row>
    <row r="190" spans="1:11" ht="15" x14ac:dyDescent="0.25">
      <c r="A190" s="248"/>
      <c r="B190" s="248"/>
      <c r="C190" s="248"/>
      <c r="D190" s="248"/>
      <c r="E190" s="248"/>
      <c r="F190" s="248"/>
      <c r="G190" s="248"/>
      <c r="H190" s="248"/>
      <c r="I190" s="248"/>
      <c r="J190" s="248"/>
      <c r="K190" s="248"/>
    </row>
    <row r="191" spans="1:11" ht="15" x14ac:dyDescent="0.25">
      <c r="A191" s="248"/>
      <c r="B191" s="248"/>
      <c r="C191" s="248"/>
      <c r="D191" s="248"/>
      <c r="E191" s="248"/>
      <c r="F191" s="248"/>
      <c r="G191" s="248"/>
      <c r="H191" s="248"/>
      <c r="I191" s="248"/>
      <c r="J191" s="248"/>
      <c r="K191" s="248"/>
    </row>
    <row r="192" spans="1:11" ht="15" x14ac:dyDescent="0.25">
      <c r="A192" s="248"/>
      <c r="B192" s="248"/>
      <c r="C192" s="248"/>
      <c r="D192" s="248"/>
      <c r="E192" s="248"/>
      <c r="F192" s="248"/>
      <c r="G192" s="248"/>
      <c r="H192" s="248"/>
      <c r="I192" s="248"/>
      <c r="J192" s="248"/>
      <c r="K192" s="248"/>
    </row>
    <row r="193" spans="1:11" ht="15" x14ac:dyDescent="0.25">
      <c r="A193" s="248"/>
      <c r="B193" s="248"/>
      <c r="C193" s="248"/>
      <c r="D193" s="248"/>
      <c r="E193" s="248"/>
      <c r="F193" s="248"/>
      <c r="G193" s="248"/>
      <c r="H193" s="248"/>
      <c r="I193" s="248"/>
      <c r="J193" s="248"/>
      <c r="K193" s="248"/>
    </row>
    <row r="194" spans="1:11" ht="15" x14ac:dyDescent="0.25">
      <c r="A194" s="248"/>
      <c r="B194" s="248"/>
      <c r="C194" s="248"/>
      <c r="D194" s="248"/>
      <c r="E194" s="248"/>
      <c r="F194" s="248"/>
      <c r="G194" s="248"/>
      <c r="H194" s="248"/>
      <c r="I194" s="248"/>
      <c r="J194" s="248"/>
      <c r="K194" s="248"/>
    </row>
    <row r="195" spans="1:11" ht="15" x14ac:dyDescent="0.25">
      <c r="A195" s="248"/>
      <c r="B195" s="248"/>
      <c r="C195" s="248"/>
      <c r="D195" s="248"/>
      <c r="E195" s="248"/>
      <c r="F195" s="248"/>
      <c r="G195" s="248"/>
      <c r="H195" s="248"/>
      <c r="I195" s="248"/>
      <c r="J195" s="248"/>
      <c r="K195" s="248"/>
    </row>
    <row r="196" spans="1:11" ht="15" x14ac:dyDescent="0.25">
      <c r="A196" s="248"/>
      <c r="B196" s="248"/>
      <c r="C196" s="248"/>
      <c r="D196" s="248"/>
      <c r="E196" s="248"/>
      <c r="F196" s="248"/>
      <c r="G196" s="248"/>
      <c r="H196" s="248"/>
      <c r="I196" s="248"/>
      <c r="J196" s="248"/>
      <c r="K196" s="248"/>
    </row>
    <row r="197" spans="1:11" ht="15" x14ac:dyDescent="0.25">
      <c r="A197" s="248"/>
      <c r="B197" s="248"/>
      <c r="C197" s="248"/>
      <c r="D197" s="248"/>
      <c r="E197" s="248"/>
      <c r="F197" s="248"/>
      <c r="G197" s="248"/>
      <c r="H197" s="248"/>
      <c r="I197" s="248"/>
      <c r="J197" s="248"/>
      <c r="K197" s="248"/>
    </row>
    <row r="198" spans="1:11" ht="15" x14ac:dyDescent="0.25">
      <c r="A198" s="248"/>
      <c r="B198" s="248"/>
      <c r="C198" s="248"/>
      <c r="D198" s="248"/>
      <c r="E198" s="248"/>
      <c r="F198" s="248"/>
      <c r="G198" s="248"/>
      <c r="H198" s="248"/>
      <c r="I198" s="248"/>
      <c r="J198" s="248"/>
      <c r="K198" s="248"/>
    </row>
    <row r="199" spans="1:11" ht="15" x14ac:dyDescent="0.25">
      <c r="A199" s="248"/>
      <c r="B199" s="248"/>
      <c r="C199" s="248"/>
      <c r="D199" s="248"/>
      <c r="E199" s="248"/>
      <c r="F199" s="248"/>
      <c r="G199" s="248"/>
      <c r="H199" s="248"/>
      <c r="I199" s="248"/>
      <c r="J199" s="248"/>
      <c r="K199" s="248"/>
    </row>
    <row r="200" spans="1:11" ht="15" x14ac:dyDescent="0.25">
      <c r="A200" s="248"/>
      <c r="B200" s="248"/>
      <c r="C200" s="248"/>
      <c r="D200" s="248"/>
      <c r="E200" s="248"/>
      <c r="F200" s="248"/>
      <c r="G200" s="248"/>
      <c r="H200" s="248"/>
      <c r="I200" s="248"/>
      <c r="J200" s="248"/>
      <c r="K200" s="248"/>
    </row>
    <row r="201" spans="1:11" ht="15" x14ac:dyDescent="0.25">
      <c r="A201" s="248"/>
      <c r="B201" s="248"/>
      <c r="C201" s="248"/>
      <c r="D201" s="248"/>
      <c r="E201" s="248"/>
      <c r="F201" s="248"/>
      <c r="G201" s="248"/>
      <c r="H201" s="248"/>
      <c r="I201" s="248"/>
      <c r="J201" s="248"/>
      <c r="K201" s="248"/>
    </row>
    <row r="202" spans="1:11" ht="15" x14ac:dyDescent="0.25">
      <c r="A202" s="248"/>
      <c r="B202" s="248"/>
      <c r="C202" s="248"/>
      <c r="D202" s="248"/>
      <c r="E202" s="248"/>
      <c r="F202" s="248"/>
      <c r="G202" s="248"/>
      <c r="H202" s="248"/>
      <c r="I202" s="248"/>
      <c r="J202" s="248"/>
      <c r="K202" s="248"/>
    </row>
    <row r="203" spans="1:11" ht="15" x14ac:dyDescent="0.25">
      <c r="A203" s="248"/>
      <c r="B203" s="248"/>
      <c r="C203" s="248"/>
      <c r="D203" s="248"/>
      <c r="E203" s="248"/>
      <c r="F203" s="248"/>
      <c r="G203" s="248"/>
      <c r="H203" s="248"/>
      <c r="I203" s="248"/>
      <c r="J203" s="248"/>
      <c r="K203" s="248"/>
    </row>
    <row r="204" spans="1:11" ht="15" x14ac:dyDescent="0.25">
      <c r="A204" s="248"/>
      <c r="B204" s="248"/>
      <c r="C204" s="248"/>
      <c r="D204" s="248"/>
      <c r="E204" s="248"/>
      <c r="F204" s="248"/>
      <c r="G204" s="248"/>
      <c r="H204" s="248"/>
      <c r="I204" s="248"/>
      <c r="J204" s="248"/>
      <c r="K204" s="248"/>
    </row>
    <row r="205" spans="1:11" ht="15" x14ac:dyDescent="0.25">
      <c r="A205" s="248"/>
      <c r="B205" s="248"/>
      <c r="C205" s="248"/>
      <c r="D205" s="248"/>
      <c r="E205" s="248"/>
      <c r="F205" s="248"/>
      <c r="G205" s="248"/>
      <c r="H205" s="248"/>
      <c r="I205" s="248"/>
      <c r="J205" s="248"/>
      <c r="K205" s="248"/>
    </row>
    <row r="206" spans="1:11" ht="15" x14ac:dyDescent="0.25">
      <c r="A206" s="248"/>
      <c r="B206" s="248"/>
      <c r="C206" s="248"/>
      <c r="D206" s="248"/>
      <c r="E206" s="248"/>
      <c r="F206" s="248"/>
      <c r="G206" s="248"/>
      <c r="H206" s="248"/>
      <c r="I206" s="248"/>
      <c r="J206" s="248"/>
      <c r="K206" s="248"/>
    </row>
    <row r="207" spans="1:11" ht="15" x14ac:dyDescent="0.25">
      <c r="A207" s="248"/>
      <c r="B207" s="248"/>
      <c r="C207" s="248"/>
      <c r="D207" s="248"/>
      <c r="E207" s="248"/>
      <c r="F207" s="248"/>
      <c r="G207" s="248"/>
      <c r="H207" s="248"/>
      <c r="I207" s="248"/>
      <c r="J207" s="248"/>
      <c r="K207" s="248"/>
    </row>
    <row r="208" spans="1:11" ht="15" x14ac:dyDescent="0.25">
      <c r="A208" s="248"/>
      <c r="B208" s="248"/>
      <c r="C208" s="248"/>
      <c r="D208" s="248"/>
      <c r="E208" s="248"/>
      <c r="F208" s="248"/>
      <c r="G208" s="248"/>
      <c r="H208" s="248"/>
      <c r="I208" s="248"/>
      <c r="J208" s="248"/>
      <c r="K208" s="248"/>
    </row>
    <row r="209" spans="1:11" ht="15" x14ac:dyDescent="0.25">
      <c r="A209" s="248"/>
      <c r="B209" s="248"/>
      <c r="C209" s="248"/>
      <c r="D209" s="248"/>
      <c r="E209" s="248"/>
      <c r="F209" s="248"/>
      <c r="G209" s="248"/>
      <c r="H209" s="248"/>
      <c r="I209" s="248"/>
      <c r="J209" s="248"/>
      <c r="K209" s="248"/>
    </row>
    <row r="210" spans="1:11" ht="15" x14ac:dyDescent="0.25">
      <c r="A210" s="248"/>
      <c r="B210" s="248"/>
      <c r="C210" s="248"/>
      <c r="D210" s="248"/>
      <c r="E210" s="248"/>
      <c r="F210" s="248"/>
      <c r="G210" s="248"/>
      <c r="H210" s="248"/>
      <c r="I210" s="248"/>
      <c r="J210" s="248"/>
      <c r="K210" s="248"/>
    </row>
    <row r="211" spans="1:11" ht="15" x14ac:dyDescent="0.25">
      <c r="A211" s="248"/>
      <c r="B211" s="248"/>
      <c r="C211" s="248"/>
      <c r="D211" s="248"/>
      <c r="E211" s="248"/>
      <c r="F211" s="248"/>
      <c r="G211" s="248"/>
      <c r="H211" s="248"/>
      <c r="I211" s="248"/>
      <c r="J211" s="248"/>
      <c r="K211" s="248"/>
    </row>
    <row r="212" spans="1:11" ht="15" x14ac:dyDescent="0.25">
      <c r="A212" s="248"/>
      <c r="B212" s="248"/>
      <c r="C212" s="248"/>
      <c r="D212" s="248"/>
      <c r="E212" s="248"/>
      <c r="F212" s="248"/>
      <c r="G212" s="248"/>
      <c r="H212" s="248"/>
      <c r="I212" s="248"/>
      <c r="J212" s="248"/>
      <c r="K212" s="248"/>
    </row>
    <row r="213" spans="1:11" ht="15" x14ac:dyDescent="0.25">
      <c r="A213" s="248"/>
      <c r="B213" s="248"/>
      <c r="C213" s="248"/>
      <c r="D213" s="248"/>
      <c r="E213" s="248"/>
      <c r="F213" s="248"/>
      <c r="G213" s="248"/>
      <c r="H213" s="248"/>
      <c r="I213" s="248"/>
      <c r="J213" s="248"/>
      <c r="K213" s="248"/>
    </row>
    <row r="214" spans="1:11" ht="15" x14ac:dyDescent="0.25">
      <c r="A214" s="248"/>
      <c r="B214" s="248"/>
      <c r="C214" s="248"/>
      <c r="D214" s="248"/>
      <c r="E214" s="248"/>
      <c r="F214" s="248"/>
      <c r="G214" s="248"/>
      <c r="H214" s="248"/>
      <c r="I214" s="248"/>
      <c r="J214" s="248"/>
      <c r="K214" s="248"/>
    </row>
    <row r="215" spans="1:11" ht="15" x14ac:dyDescent="0.25">
      <c r="A215" s="248"/>
      <c r="B215" s="248"/>
      <c r="C215" s="248"/>
      <c r="D215" s="248"/>
      <c r="E215" s="248"/>
      <c r="F215" s="248"/>
      <c r="G215" s="248"/>
      <c r="H215" s="248"/>
      <c r="I215" s="248"/>
      <c r="J215" s="248"/>
      <c r="K215" s="248"/>
    </row>
    <row r="216" spans="1:11" ht="15" x14ac:dyDescent="0.25">
      <c r="A216" s="248"/>
      <c r="B216" s="248"/>
      <c r="C216" s="248"/>
      <c r="D216" s="248"/>
      <c r="E216" s="248"/>
      <c r="F216" s="248"/>
      <c r="G216" s="248"/>
      <c r="H216" s="248"/>
      <c r="I216" s="248"/>
      <c r="J216" s="248"/>
      <c r="K216" s="248"/>
    </row>
    <row r="217" spans="1:11" ht="15" x14ac:dyDescent="0.25">
      <c r="A217" s="248"/>
      <c r="B217" s="248"/>
      <c r="C217" s="248"/>
      <c r="D217" s="248"/>
      <c r="E217" s="248"/>
      <c r="F217" s="248"/>
      <c r="G217" s="248"/>
      <c r="H217" s="248"/>
      <c r="I217" s="248"/>
      <c r="J217" s="248"/>
      <c r="K217" s="248"/>
    </row>
    <row r="218" spans="1:11" ht="15" x14ac:dyDescent="0.25">
      <c r="A218" s="248"/>
      <c r="B218" s="248"/>
      <c r="C218" s="248"/>
      <c r="D218" s="248"/>
      <c r="E218" s="248"/>
      <c r="F218" s="248"/>
      <c r="G218" s="248"/>
      <c r="H218" s="248"/>
      <c r="I218" s="248"/>
      <c r="J218" s="248"/>
      <c r="K218" s="248"/>
    </row>
    <row r="219" spans="1:11" ht="15" x14ac:dyDescent="0.25">
      <c r="A219" s="248"/>
      <c r="B219" s="248"/>
      <c r="C219" s="248"/>
      <c r="D219" s="248"/>
      <c r="E219" s="248"/>
      <c r="F219" s="248"/>
      <c r="G219" s="248"/>
      <c r="H219" s="248"/>
      <c r="I219" s="248"/>
      <c r="J219" s="248"/>
      <c r="K219" s="248"/>
    </row>
    <row r="220" spans="1:11" ht="15" x14ac:dyDescent="0.25">
      <c r="A220" s="248"/>
      <c r="B220" s="248"/>
      <c r="C220" s="248"/>
      <c r="D220" s="248"/>
      <c r="E220" s="248"/>
      <c r="F220" s="248"/>
      <c r="G220" s="248"/>
      <c r="H220" s="248"/>
      <c r="I220" s="248"/>
      <c r="J220" s="248"/>
      <c r="K220" s="248"/>
    </row>
    <row r="221" spans="1:11" ht="15" x14ac:dyDescent="0.25">
      <c r="A221" s="248"/>
      <c r="B221" s="248"/>
      <c r="C221" s="248"/>
      <c r="D221" s="248"/>
      <c r="E221" s="248"/>
      <c r="F221" s="248"/>
      <c r="G221" s="248"/>
      <c r="H221" s="248"/>
      <c r="I221" s="248"/>
      <c r="J221" s="248"/>
      <c r="K221" s="248"/>
    </row>
    <row r="222" spans="1:11" ht="15" x14ac:dyDescent="0.25">
      <c r="A222" s="248"/>
      <c r="B222" s="248"/>
      <c r="C222" s="248"/>
      <c r="D222" s="248"/>
      <c r="E222" s="248"/>
      <c r="F222" s="248"/>
      <c r="G222" s="248"/>
      <c r="H222" s="248"/>
      <c r="I222" s="248"/>
      <c r="J222" s="248"/>
      <c r="K222" s="248"/>
    </row>
    <row r="223" spans="1:11" ht="15" x14ac:dyDescent="0.25">
      <c r="A223" s="248"/>
      <c r="B223" s="248"/>
      <c r="C223" s="248"/>
      <c r="D223" s="248"/>
      <c r="E223" s="248"/>
      <c r="F223" s="248"/>
      <c r="G223" s="248"/>
      <c r="H223" s="248"/>
      <c r="I223" s="248"/>
      <c r="J223" s="248"/>
      <c r="K223" s="248"/>
    </row>
    <row r="224" spans="1:11" ht="15" x14ac:dyDescent="0.25">
      <c r="A224" s="248"/>
      <c r="B224" s="248"/>
      <c r="C224" s="248"/>
      <c r="D224" s="248"/>
      <c r="E224" s="248"/>
      <c r="F224" s="248"/>
      <c r="G224" s="248"/>
      <c r="H224" s="248"/>
      <c r="I224" s="248"/>
      <c r="J224" s="248"/>
      <c r="K224" s="248"/>
    </row>
    <row r="225" spans="1:11" ht="15" x14ac:dyDescent="0.25">
      <c r="A225" s="248"/>
      <c r="B225" s="248"/>
      <c r="C225" s="248"/>
      <c r="D225" s="248"/>
      <c r="E225" s="248"/>
      <c r="F225" s="248"/>
      <c r="G225" s="248"/>
      <c r="H225" s="248"/>
      <c r="I225" s="248"/>
      <c r="J225" s="248"/>
      <c r="K225" s="248"/>
    </row>
    <row r="226" spans="1:11" ht="15" x14ac:dyDescent="0.25">
      <c r="A226" s="248"/>
      <c r="B226" s="248"/>
      <c r="C226" s="248"/>
      <c r="D226" s="248"/>
      <c r="E226" s="248"/>
      <c r="F226" s="248"/>
      <c r="G226" s="248"/>
      <c r="H226" s="248"/>
      <c r="I226" s="248"/>
      <c r="J226" s="248"/>
      <c r="K226" s="248"/>
    </row>
    <row r="227" spans="1:11" ht="15" x14ac:dyDescent="0.25">
      <c r="A227" s="248"/>
      <c r="B227" s="248"/>
      <c r="C227" s="248"/>
      <c r="D227" s="248"/>
      <c r="E227" s="248"/>
      <c r="F227" s="248"/>
      <c r="G227" s="248"/>
      <c r="H227" s="248"/>
      <c r="I227" s="248"/>
      <c r="J227" s="248"/>
      <c r="K227" s="248"/>
    </row>
    <row r="228" spans="1:11" ht="15" x14ac:dyDescent="0.25">
      <c r="A228" s="248"/>
      <c r="B228" s="248"/>
      <c r="C228" s="248"/>
      <c r="D228" s="248"/>
      <c r="E228" s="248"/>
      <c r="F228" s="248"/>
      <c r="G228" s="248"/>
      <c r="H228" s="248"/>
      <c r="I228" s="248"/>
      <c r="J228" s="248"/>
      <c r="K228" s="248"/>
    </row>
    <row r="229" spans="1:11" ht="15" x14ac:dyDescent="0.25">
      <c r="A229" s="248"/>
      <c r="B229" s="248"/>
      <c r="C229" s="248"/>
      <c r="D229" s="248"/>
      <c r="E229" s="248"/>
      <c r="F229" s="248"/>
      <c r="G229" s="248"/>
      <c r="H229" s="248"/>
      <c r="I229" s="248"/>
      <c r="J229" s="248"/>
      <c r="K229" s="248"/>
    </row>
    <row r="230" spans="1:11" ht="15" x14ac:dyDescent="0.25">
      <c r="A230" s="248"/>
      <c r="B230" s="248"/>
      <c r="C230" s="248"/>
      <c r="D230" s="248"/>
      <c r="E230" s="248"/>
      <c r="F230" s="248"/>
      <c r="G230" s="248"/>
      <c r="H230" s="248"/>
      <c r="I230" s="248"/>
      <c r="J230" s="248"/>
      <c r="K230" s="248"/>
    </row>
    <row r="231" spans="1:11" ht="15" x14ac:dyDescent="0.25">
      <c r="A231" s="248"/>
      <c r="B231" s="248"/>
      <c r="C231" s="248"/>
      <c r="D231" s="248"/>
      <c r="E231" s="248"/>
      <c r="F231" s="248"/>
      <c r="G231" s="248"/>
      <c r="H231" s="248"/>
      <c r="I231" s="248"/>
      <c r="J231" s="248"/>
      <c r="K231" s="248"/>
    </row>
    <row r="232" spans="1:11" ht="15" x14ac:dyDescent="0.25">
      <c r="A232" s="248"/>
      <c r="B232" s="248"/>
      <c r="C232" s="248"/>
      <c r="D232" s="248"/>
      <c r="E232" s="248"/>
      <c r="F232" s="248"/>
      <c r="G232" s="248"/>
      <c r="H232" s="248"/>
      <c r="I232" s="248"/>
      <c r="J232" s="248"/>
      <c r="K232" s="248"/>
    </row>
    <row r="233" spans="1:11" ht="15" x14ac:dyDescent="0.25">
      <c r="A233" s="248"/>
      <c r="B233" s="248"/>
      <c r="C233" s="248"/>
      <c r="D233" s="248"/>
      <c r="E233" s="248"/>
      <c r="F233" s="248"/>
      <c r="G233" s="248"/>
      <c r="H233" s="248"/>
      <c r="I233" s="248"/>
      <c r="J233" s="248"/>
      <c r="K233" s="248"/>
    </row>
    <row r="234" spans="1:11" ht="15" x14ac:dyDescent="0.25">
      <c r="A234" s="248"/>
      <c r="B234" s="248"/>
      <c r="C234" s="248"/>
      <c r="D234" s="248"/>
      <c r="E234" s="248"/>
      <c r="F234" s="248"/>
      <c r="G234" s="248"/>
      <c r="H234" s="248"/>
      <c r="I234" s="248"/>
      <c r="J234" s="248"/>
      <c r="K234" s="248"/>
    </row>
    <row r="235" spans="1:11" ht="15" x14ac:dyDescent="0.25">
      <c r="A235" s="248"/>
      <c r="B235" s="248"/>
      <c r="C235" s="248"/>
      <c r="D235" s="248"/>
      <c r="E235" s="248"/>
      <c r="F235" s="248"/>
      <c r="G235" s="248"/>
      <c r="H235" s="248"/>
      <c r="I235" s="248"/>
      <c r="J235" s="248"/>
      <c r="K235" s="248"/>
    </row>
    <row r="236" spans="1:11" ht="15" x14ac:dyDescent="0.25">
      <c r="A236" s="248"/>
      <c r="B236" s="248"/>
      <c r="C236" s="248"/>
      <c r="D236" s="248"/>
      <c r="E236" s="248"/>
      <c r="F236" s="248"/>
      <c r="G236" s="248"/>
      <c r="H236" s="248"/>
      <c r="I236" s="248"/>
      <c r="J236" s="248"/>
      <c r="K236" s="248"/>
    </row>
    <row r="237" spans="1:11" ht="15" x14ac:dyDescent="0.25">
      <c r="A237" s="248"/>
      <c r="B237" s="248"/>
      <c r="C237" s="248"/>
      <c r="D237" s="248"/>
      <c r="E237" s="248"/>
      <c r="F237" s="248"/>
      <c r="G237" s="248"/>
      <c r="H237" s="248"/>
      <c r="I237" s="248"/>
      <c r="J237" s="248"/>
      <c r="K237" s="248"/>
    </row>
    <row r="238" spans="1:11" ht="15" x14ac:dyDescent="0.25">
      <c r="A238" s="248"/>
      <c r="B238" s="248"/>
      <c r="C238" s="248"/>
      <c r="D238" s="248"/>
      <c r="E238" s="248"/>
      <c r="F238" s="248"/>
      <c r="G238" s="248"/>
      <c r="H238" s="248"/>
      <c r="I238" s="248"/>
      <c r="J238" s="248"/>
      <c r="K238" s="248"/>
    </row>
    <row r="239" spans="1:11" ht="15" x14ac:dyDescent="0.25">
      <c r="A239" s="248"/>
      <c r="B239" s="248"/>
      <c r="C239" s="248"/>
      <c r="D239" s="248"/>
      <c r="E239" s="248"/>
      <c r="F239" s="248"/>
      <c r="G239" s="248"/>
      <c r="H239" s="248"/>
      <c r="I239" s="248"/>
      <c r="J239" s="248"/>
      <c r="K239" s="248"/>
    </row>
    <row r="240" spans="1:11" ht="15" x14ac:dyDescent="0.25">
      <c r="A240" s="248"/>
      <c r="B240" s="248"/>
      <c r="C240" s="248"/>
      <c r="D240" s="248"/>
      <c r="E240" s="248"/>
      <c r="F240" s="248"/>
      <c r="G240" s="248"/>
      <c r="H240" s="248"/>
      <c r="I240" s="248"/>
      <c r="J240" s="248"/>
      <c r="K240" s="248"/>
    </row>
    <row r="241" spans="1:11" ht="15" x14ac:dyDescent="0.25">
      <c r="A241" s="248"/>
      <c r="B241" s="248"/>
      <c r="C241" s="248"/>
      <c r="D241" s="248"/>
      <c r="E241" s="248"/>
      <c r="F241" s="248"/>
      <c r="G241" s="248"/>
      <c r="H241" s="248"/>
      <c r="I241" s="248"/>
      <c r="J241" s="248"/>
      <c r="K241" s="248"/>
    </row>
    <row r="242" spans="1:11" ht="15" x14ac:dyDescent="0.25">
      <c r="A242" s="248"/>
      <c r="B242" s="248"/>
      <c r="C242" s="248"/>
      <c r="D242" s="248"/>
      <c r="E242" s="248"/>
      <c r="F242" s="248"/>
      <c r="G242" s="248"/>
      <c r="H242" s="248"/>
      <c r="I242" s="248"/>
      <c r="J242" s="248"/>
      <c r="K242" s="248"/>
    </row>
    <row r="243" spans="1:11" ht="15" x14ac:dyDescent="0.25">
      <c r="A243" s="248"/>
      <c r="B243" s="248"/>
      <c r="C243" s="248"/>
      <c r="D243" s="248"/>
      <c r="E243" s="248"/>
      <c r="F243" s="248"/>
      <c r="G243" s="248"/>
      <c r="H243" s="248"/>
      <c r="I243" s="248"/>
      <c r="J243" s="248"/>
      <c r="K243" s="248"/>
    </row>
    <row r="244" spans="1:11" ht="15" x14ac:dyDescent="0.25">
      <c r="A244" s="248"/>
      <c r="B244" s="248"/>
      <c r="C244" s="248"/>
      <c r="D244" s="248"/>
      <c r="E244" s="248"/>
      <c r="F244" s="248"/>
      <c r="G244" s="248"/>
      <c r="H244" s="248"/>
      <c r="I244" s="248"/>
      <c r="J244" s="248"/>
      <c r="K244" s="248"/>
    </row>
    <row r="245" spans="1:11" ht="15" x14ac:dyDescent="0.25">
      <c r="A245" s="248"/>
      <c r="B245" s="248"/>
      <c r="C245" s="248"/>
      <c r="D245" s="248"/>
      <c r="E245" s="248"/>
      <c r="F245" s="248"/>
      <c r="G245" s="248"/>
      <c r="H245" s="248"/>
      <c r="I245" s="248"/>
      <c r="J245" s="248"/>
      <c r="K245" s="248"/>
    </row>
    <row r="246" spans="1:11" ht="15" x14ac:dyDescent="0.25">
      <c r="A246" s="248"/>
      <c r="B246" s="248"/>
      <c r="C246" s="248"/>
      <c r="D246" s="248"/>
      <c r="E246" s="248"/>
      <c r="F246" s="248"/>
      <c r="G246" s="248"/>
      <c r="H246" s="248"/>
      <c r="I246" s="248"/>
      <c r="J246" s="248"/>
      <c r="K246" s="248"/>
    </row>
    <row r="247" spans="1:11" ht="15" x14ac:dyDescent="0.25">
      <c r="A247" s="248"/>
      <c r="B247" s="248"/>
      <c r="C247" s="248"/>
      <c r="D247" s="248"/>
      <c r="E247" s="248"/>
      <c r="F247" s="248"/>
      <c r="G247" s="248"/>
      <c r="H247" s="248"/>
      <c r="I247" s="248"/>
      <c r="J247" s="248"/>
      <c r="K247" s="248"/>
    </row>
    <row r="248" spans="1:11" ht="15" x14ac:dyDescent="0.25">
      <c r="A248" s="248"/>
      <c r="B248" s="248"/>
      <c r="C248" s="248"/>
      <c r="D248" s="248"/>
      <c r="E248" s="248"/>
      <c r="F248" s="248"/>
      <c r="G248" s="248"/>
      <c r="H248" s="248"/>
      <c r="I248" s="248"/>
      <c r="J248" s="248"/>
      <c r="K248" s="248"/>
    </row>
    <row r="249" spans="1:11" ht="15" x14ac:dyDescent="0.25">
      <c r="A249" s="248"/>
      <c r="B249" s="248"/>
      <c r="C249" s="248"/>
      <c r="D249" s="248"/>
      <c r="E249" s="248"/>
      <c r="F249" s="248"/>
      <c r="G249" s="248"/>
      <c r="H249" s="248"/>
      <c r="I249" s="248"/>
      <c r="J249" s="248"/>
      <c r="K249" s="248"/>
    </row>
    <row r="250" spans="1:11" ht="15" x14ac:dyDescent="0.25">
      <c r="A250" s="248"/>
      <c r="B250" s="248"/>
      <c r="C250" s="248"/>
      <c r="D250" s="248"/>
      <c r="E250" s="248"/>
      <c r="F250" s="248"/>
      <c r="G250" s="248"/>
      <c r="H250" s="248"/>
      <c r="I250" s="248"/>
      <c r="J250" s="248"/>
      <c r="K250" s="248"/>
    </row>
    <row r="251" spans="1:11" ht="15" x14ac:dyDescent="0.25">
      <c r="A251" s="248"/>
      <c r="B251" s="248"/>
      <c r="C251" s="248"/>
      <c r="D251" s="248"/>
      <c r="E251" s="248"/>
      <c r="F251" s="248"/>
      <c r="G251" s="248"/>
      <c r="H251" s="248"/>
      <c r="I251" s="248"/>
      <c r="J251" s="248"/>
      <c r="K251" s="248"/>
    </row>
    <row r="252" spans="1:11" ht="15" x14ac:dyDescent="0.25">
      <c r="A252" s="248"/>
      <c r="B252" s="248"/>
      <c r="C252" s="248"/>
      <c r="D252" s="248"/>
      <c r="E252" s="248"/>
      <c r="F252" s="248"/>
      <c r="G252" s="248"/>
      <c r="H252" s="248"/>
      <c r="I252" s="248"/>
      <c r="J252" s="248"/>
      <c r="K252" s="248"/>
    </row>
    <row r="253" spans="1:11" ht="15" x14ac:dyDescent="0.25">
      <c r="A253" s="248"/>
      <c r="B253" s="248"/>
      <c r="C253" s="248"/>
      <c r="D253" s="248"/>
      <c r="E253" s="248"/>
      <c r="F253" s="248"/>
      <c r="G253" s="248"/>
      <c r="H253" s="248"/>
      <c r="I253" s="248"/>
      <c r="J253" s="248"/>
      <c r="K253" s="248"/>
    </row>
    <row r="254" spans="1:11" ht="15" x14ac:dyDescent="0.25">
      <c r="A254" s="248"/>
      <c r="B254" s="248"/>
      <c r="C254" s="248"/>
      <c r="D254" s="248"/>
      <c r="E254" s="248"/>
      <c r="F254" s="248"/>
      <c r="G254" s="248"/>
      <c r="H254" s="248"/>
      <c r="I254" s="248"/>
      <c r="J254" s="248"/>
      <c r="K254" s="248"/>
    </row>
    <row r="255" spans="1:11" ht="15" x14ac:dyDescent="0.25">
      <c r="A255" s="248"/>
      <c r="B255" s="248"/>
      <c r="C255" s="248"/>
      <c r="D255" s="248"/>
      <c r="E255" s="248"/>
      <c r="F255" s="248"/>
      <c r="G255" s="248"/>
      <c r="H255" s="248"/>
      <c r="I255" s="248"/>
      <c r="J255" s="248"/>
      <c r="K255" s="248"/>
    </row>
    <row r="256" spans="1:11" ht="15" x14ac:dyDescent="0.25">
      <c r="A256" s="248"/>
      <c r="B256" s="248"/>
      <c r="C256" s="248"/>
      <c r="D256" s="248"/>
      <c r="E256" s="248"/>
      <c r="F256" s="248"/>
      <c r="G256" s="248"/>
      <c r="H256" s="248"/>
      <c r="I256" s="248"/>
      <c r="J256" s="248"/>
      <c r="K256" s="248"/>
    </row>
    <row r="257" spans="1:11" ht="15" x14ac:dyDescent="0.25">
      <c r="A257" s="248"/>
      <c r="B257" s="248"/>
      <c r="C257" s="248"/>
      <c r="D257" s="248"/>
      <c r="E257" s="248"/>
      <c r="F257" s="248"/>
      <c r="G257" s="248"/>
      <c r="H257" s="248"/>
      <c r="I257" s="248"/>
      <c r="J257" s="248"/>
      <c r="K257" s="248"/>
    </row>
    <row r="258" spans="1:11" ht="15" x14ac:dyDescent="0.25">
      <c r="A258" s="248"/>
      <c r="B258" s="248"/>
      <c r="C258" s="248"/>
      <c r="D258" s="248"/>
      <c r="E258" s="248"/>
      <c r="F258" s="248"/>
      <c r="G258" s="248"/>
      <c r="H258" s="248"/>
      <c r="I258" s="248"/>
      <c r="J258" s="248"/>
      <c r="K258" s="248"/>
    </row>
    <row r="259" spans="1:11" ht="15" x14ac:dyDescent="0.25">
      <c r="A259" s="248"/>
      <c r="B259" s="248"/>
      <c r="C259" s="248"/>
      <c r="D259" s="248"/>
      <c r="E259" s="248"/>
      <c r="F259" s="248"/>
      <c r="G259" s="248"/>
      <c r="H259" s="248"/>
      <c r="I259" s="248"/>
      <c r="J259" s="248"/>
      <c r="K259" s="248"/>
    </row>
    <row r="260" spans="1:11" ht="15" x14ac:dyDescent="0.25">
      <c r="A260" s="248"/>
      <c r="B260" s="248"/>
      <c r="C260" s="248"/>
      <c r="D260" s="248"/>
      <c r="E260" s="248"/>
      <c r="F260" s="248"/>
      <c r="G260" s="248"/>
      <c r="H260" s="248"/>
      <c r="I260" s="248"/>
      <c r="J260" s="248"/>
      <c r="K260" s="248"/>
    </row>
    <row r="261" spans="1:11" ht="15" x14ac:dyDescent="0.25">
      <c r="A261" s="248"/>
      <c r="B261" s="248"/>
      <c r="C261" s="248"/>
      <c r="D261" s="248"/>
      <c r="E261" s="248"/>
      <c r="F261" s="248"/>
      <c r="G261" s="248"/>
      <c r="H261" s="248"/>
      <c r="I261" s="248"/>
      <c r="J261" s="248"/>
      <c r="K261" s="248"/>
    </row>
    <row r="262" spans="1:11" ht="15" x14ac:dyDescent="0.25">
      <c r="A262" s="248"/>
      <c r="B262" s="248"/>
      <c r="C262" s="248"/>
      <c r="D262" s="248"/>
      <c r="E262" s="248"/>
      <c r="F262" s="248"/>
      <c r="G262" s="248"/>
      <c r="H262" s="248"/>
      <c r="I262" s="248"/>
      <c r="J262" s="248"/>
      <c r="K262" s="248"/>
    </row>
    <row r="263" spans="1:11" ht="15" x14ac:dyDescent="0.25">
      <c r="A263" s="248"/>
      <c r="B263" s="248"/>
      <c r="C263" s="248"/>
      <c r="D263" s="248"/>
      <c r="E263" s="248"/>
      <c r="F263" s="248"/>
      <c r="G263" s="248"/>
      <c r="H263" s="248"/>
      <c r="I263" s="248"/>
      <c r="J263" s="248"/>
      <c r="K263" s="248"/>
    </row>
    <row r="264" spans="1:11" ht="15" x14ac:dyDescent="0.25">
      <c r="A264" s="248"/>
      <c r="B264" s="248"/>
      <c r="C264" s="248"/>
      <c r="D264" s="248"/>
      <c r="E264" s="248"/>
      <c r="F264" s="248"/>
      <c r="G264" s="248"/>
      <c r="H264" s="248"/>
      <c r="I264" s="248"/>
      <c r="J264" s="248"/>
      <c r="K264" s="248"/>
    </row>
    <row r="265" spans="1:11" ht="15" x14ac:dyDescent="0.25">
      <c r="A265" s="248"/>
      <c r="B265" s="248"/>
      <c r="C265" s="248"/>
      <c r="D265" s="248"/>
      <c r="E265" s="248"/>
      <c r="F265" s="248"/>
      <c r="G265" s="248"/>
      <c r="H265" s="248"/>
      <c r="I265" s="248"/>
      <c r="J265" s="248"/>
      <c r="K265" s="248"/>
    </row>
    <row r="266" spans="1:11" ht="15" x14ac:dyDescent="0.25">
      <c r="A266" s="248"/>
      <c r="B266" s="248"/>
      <c r="C266" s="248"/>
      <c r="D266" s="248"/>
      <c r="E266" s="248"/>
      <c r="F266" s="248"/>
      <c r="G266" s="248"/>
      <c r="H266" s="248"/>
      <c r="I266" s="248"/>
      <c r="J266" s="248"/>
      <c r="K266" s="248"/>
    </row>
    <row r="267" spans="1:11" ht="15" x14ac:dyDescent="0.25">
      <c r="A267" s="248"/>
      <c r="B267" s="248"/>
      <c r="C267" s="248"/>
      <c r="D267" s="248"/>
      <c r="E267" s="248"/>
      <c r="F267" s="248"/>
      <c r="G267" s="248"/>
      <c r="H267" s="248"/>
      <c r="I267" s="248"/>
      <c r="J267" s="248"/>
      <c r="K267" s="248"/>
    </row>
    <row r="268" spans="1:11" ht="15" x14ac:dyDescent="0.25">
      <c r="A268" s="248"/>
      <c r="B268" s="248"/>
      <c r="C268" s="248"/>
      <c r="D268" s="248"/>
      <c r="E268" s="248"/>
      <c r="F268" s="248"/>
      <c r="G268" s="248"/>
      <c r="H268" s="248"/>
      <c r="I268" s="248"/>
      <c r="J268" s="248"/>
      <c r="K268" s="248"/>
    </row>
    <row r="269" spans="1:11" ht="15" x14ac:dyDescent="0.25">
      <c r="A269" s="248"/>
      <c r="B269" s="248"/>
      <c r="C269" s="248"/>
      <c r="D269" s="248"/>
      <c r="E269" s="248"/>
      <c r="F269" s="248"/>
      <c r="G269" s="248"/>
      <c r="H269" s="248"/>
      <c r="I269" s="248"/>
      <c r="J269" s="248"/>
      <c r="K269" s="248"/>
    </row>
    <row r="270" spans="1:11" ht="15" x14ac:dyDescent="0.25">
      <c r="A270" s="248"/>
      <c r="B270" s="248"/>
      <c r="C270" s="248"/>
      <c r="D270" s="248"/>
      <c r="E270" s="248"/>
      <c r="F270" s="248"/>
      <c r="G270" s="248"/>
      <c r="H270" s="248"/>
      <c r="I270" s="248"/>
      <c r="J270" s="248"/>
      <c r="K270" s="248"/>
    </row>
    <row r="271" spans="1:11" ht="15" x14ac:dyDescent="0.25">
      <c r="A271" s="248"/>
      <c r="B271" s="248"/>
      <c r="C271" s="248"/>
      <c r="D271" s="248"/>
      <c r="E271" s="248"/>
      <c r="F271" s="248"/>
      <c r="G271" s="248"/>
      <c r="H271" s="248"/>
      <c r="I271" s="248"/>
      <c r="J271" s="248"/>
      <c r="K271" s="248"/>
    </row>
    <row r="272" spans="1:11" ht="15" x14ac:dyDescent="0.25">
      <c r="A272" s="248"/>
      <c r="B272" s="248"/>
      <c r="C272" s="248"/>
      <c r="D272" s="248"/>
      <c r="E272" s="248"/>
      <c r="F272" s="248"/>
      <c r="G272" s="248"/>
      <c r="H272" s="248"/>
      <c r="I272" s="248"/>
      <c r="J272" s="248"/>
      <c r="K272" s="248"/>
    </row>
    <row r="273" spans="1:11" ht="15" x14ac:dyDescent="0.25">
      <c r="A273" s="248"/>
      <c r="B273" s="248"/>
      <c r="C273" s="248"/>
      <c r="D273" s="248"/>
      <c r="E273" s="248"/>
      <c r="F273" s="248"/>
      <c r="G273" s="248"/>
      <c r="H273" s="248"/>
      <c r="I273" s="248"/>
      <c r="J273" s="248"/>
      <c r="K273" s="248"/>
    </row>
    <row r="274" spans="1:11" ht="15" x14ac:dyDescent="0.25">
      <c r="A274" s="248"/>
      <c r="B274" s="248"/>
      <c r="C274" s="248"/>
      <c r="D274" s="248"/>
      <c r="E274" s="248"/>
      <c r="F274" s="248"/>
      <c r="G274" s="248"/>
      <c r="H274" s="248"/>
      <c r="I274" s="248"/>
      <c r="J274" s="248"/>
      <c r="K274" s="248"/>
    </row>
    <row r="275" spans="1:11" ht="15" x14ac:dyDescent="0.25">
      <c r="A275" s="248"/>
      <c r="B275" s="248"/>
      <c r="C275" s="248"/>
      <c r="D275" s="248"/>
      <c r="E275" s="248"/>
      <c r="F275" s="248"/>
      <c r="G275" s="248"/>
      <c r="H275" s="248"/>
      <c r="I275" s="248"/>
      <c r="J275" s="248"/>
      <c r="K275" s="248"/>
    </row>
    <row r="276" spans="1:11" ht="15" x14ac:dyDescent="0.25">
      <c r="A276" s="248"/>
      <c r="B276" s="248"/>
      <c r="C276" s="248"/>
      <c r="D276" s="248"/>
      <c r="E276" s="248"/>
      <c r="F276" s="248"/>
      <c r="G276" s="248"/>
      <c r="H276" s="248"/>
      <c r="I276" s="248"/>
      <c r="J276" s="248"/>
      <c r="K276" s="248"/>
    </row>
    <row r="277" spans="1:11" ht="15" x14ac:dyDescent="0.25">
      <c r="A277" s="248"/>
      <c r="B277" s="248"/>
      <c r="C277" s="248"/>
      <c r="D277" s="248"/>
      <c r="E277" s="248"/>
      <c r="F277" s="248"/>
      <c r="G277" s="248"/>
      <c r="H277" s="248"/>
      <c r="I277" s="248"/>
      <c r="J277" s="248"/>
      <c r="K277" s="248"/>
    </row>
    <row r="278" spans="1:11" ht="15" x14ac:dyDescent="0.25">
      <c r="A278" s="248"/>
      <c r="B278" s="248"/>
      <c r="C278" s="248"/>
      <c r="D278" s="248"/>
      <c r="E278" s="248"/>
      <c r="F278" s="248"/>
      <c r="G278" s="248"/>
      <c r="H278" s="248"/>
      <c r="I278" s="248"/>
      <c r="J278" s="248"/>
      <c r="K278" s="248"/>
    </row>
    <row r="279" spans="1:11" ht="15" x14ac:dyDescent="0.25">
      <c r="A279" s="248"/>
      <c r="B279" s="248"/>
      <c r="C279" s="248"/>
      <c r="D279" s="248"/>
      <c r="E279" s="248"/>
      <c r="F279" s="248"/>
      <c r="G279" s="248"/>
      <c r="H279" s="248"/>
      <c r="I279" s="248"/>
      <c r="J279" s="248"/>
      <c r="K279" s="248"/>
    </row>
    <row r="280" spans="1:11" ht="15" x14ac:dyDescent="0.25">
      <c r="A280" s="248"/>
      <c r="B280" s="248"/>
      <c r="C280" s="248"/>
      <c r="D280" s="248"/>
      <c r="E280" s="248"/>
      <c r="F280" s="248"/>
      <c r="G280" s="248"/>
      <c r="H280" s="248"/>
      <c r="I280" s="248"/>
      <c r="J280" s="248"/>
      <c r="K280" s="248"/>
    </row>
    <row r="281" spans="1:11" ht="15" x14ac:dyDescent="0.25">
      <c r="A281" s="248"/>
      <c r="B281" s="248"/>
      <c r="C281" s="248"/>
      <c r="D281" s="248"/>
      <c r="E281" s="248"/>
      <c r="F281" s="248"/>
      <c r="G281" s="248"/>
      <c r="H281" s="248"/>
      <c r="I281" s="248"/>
      <c r="J281" s="248"/>
      <c r="K281" s="248"/>
    </row>
    <row r="282" spans="1:11" ht="15" x14ac:dyDescent="0.25">
      <c r="A282" s="248"/>
      <c r="B282" s="248"/>
      <c r="C282" s="248"/>
      <c r="D282" s="248"/>
      <c r="E282" s="248"/>
      <c r="F282" s="248"/>
      <c r="G282" s="248"/>
      <c r="H282" s="248"/>
      <c r="I282" s="248"/>
      <c r="J282" s="248"/>
      <c r="K282" s="248"/>
    </row>
    <row r="283" spans="1:11" ht="15" x14ac:dyDescent="0.25">
      <c r="A283" s="248"/>
      <c r="B283" s="248"/>
      <c r="C283" s="248"/>
      <c r="D283" s="248"/>
      <c r="E283" s="248"/>
      <c r="F283" s="248"/>
      <c r="G283" s="248"/>
      <c r="H283" s="248"/>
      <c r="I283" s="248"/>
      <c r="J283" s="248"/>
      <c r="K283" s="248"/>
    </row>
    <row r="284" spans="1:11" ht="15" x14ac:dyDescent="0.25">
      <c r="A284" s="248"/>
      <c r="B284" s="248"/>
      <c r="C284" s="248"/>
      <c r="D284" s="248"/>
      <c r="E284" s="248"/>
      <c r="F284" s="248"/>
      <c r="G284" s="248"/>
      <c r="H284" s="248"/>
      <c r="I284" s="248"/>
      <c r="J284" s="248"/>
      <c r="K284" s="248"/>
    </row>
    <row r="285" spans="1:11" ht="15" x14ac:dyDescent="0.25">
      <c r="A285" s="248"/>
      <c r="B285" s="248"/>
      <c r="C285" s="248"/>
      <c r="D285" s="248"/>
      <c r="E285" s="248"/>
      <c r="F285" s="248"/>
      <c r="G285" s="248"/>
      <c r="H285" s="248"/>
      <c r="I285" s="248"/>
      <c r="J285" s="248"/>
      <c r="K285" s="248"/>
    </row>
    <row r="286" spans="1:11" ht="15" x14ac:dyDescent="0.25">
      <c r="A286" s="248"/>
      <c r="B286" s="248"/>
      <c r="C286" s="248"/>
      <c r="D286" s="248"/>
      <c r="E286" s="248"/>
      <c r="F286" s="248"/>
      <c r="G286" s="248"/>
      <c r="H286" s="248"/>
      <c r="I286" s="248"/>
      <c r="J286" s="248"/>
      <c r="K286" s="248"/>
    </row>
    <row r="287" spans="1:11" ht="15" x14ac:dyDescent="0.25">
      <c r="A287" s="248"/>
      <c r="B287" s="248"/>
      <c r="C287" s="248"/>
      <c r="D287" s="248"/>
      <c r="E287" s="248"/>
      <c r="F287" s="248"/>
      <c r="G287" s="248"/>
      <c r="H287" s="248"/>
      <c r="I287" s="248"/>
      <c r="J287" s="248"/>
      <c r="K287" s="248"/>
    </row>
    <row r="288" spans="1:11" ht="15" x14ac:dyDescent="0.25">
      <c r="A288" s="248"/>
      <c r="B288" s="248"/>
      <c r="C288" s="248"/>
      <c r="D288" s="248"/>
      <c r="E288" s="248"/>
      <c r="F288" s="248"/>
      <c r="G288" s="248"/>
      <c r="H288" s="248"/>
      <c r="I288" s="248"/>
      <c r="J288" s="248"/>
      <c r="K288" s="248"/>
    </row>
    <row r="289" spans="1:11" ht="15" x14ac:dyDescent="0.25">
      <c r="A289" s="248"/>
      <c r="B289" s="248"/>
      <c r="C289" s="248"/>
      <c r="D289" s="248"/>
      <c r="E289" s="248"/>
      <c r="F289" s="248"/>
      <c r="G289" s="248"/>
      <c r="H289" s="248"/>
      <c r="I289" s="248"/>
      <c r="J289" s="248"/>
      <c r="K289" s="248"/>
    </row>
    <row r="290" spans="1:11" ht="15" x14ac:dyDescent="0.25">
      <c r="A290" s="248"/>
      <c r="B290" s="248"/>
      <c r="C290" s="248"/>
      <c r="D290" s="248"/>
      <c r="E290" s="248"/>
      <c r="F290" s="248"/>
      <c r="G290" s="248"/>
      <c r="H290" s="248"/>
      <c r="I290" s="248"/>
      <c r="J290" s="248"/>
      <c r="K290" s="248"/>
    </row>
    <row r="291" spans="1:11" ht="15" x14ac:dyDescent="0.25">
      <c r="A291" s="248"/>
      <c r="B291" s="248"/>
      <c r="C291" s="248"/>
      <c r="D291" s="248"/>
      <c r="E291" s="248"/>
      <c r="F291" s="248"/>
      <c r="G291" s="248"/>
      <c r="H291" s="248"/>
      <c r="I291" s="248"/>
      <c r="J291" s="248"/>
      <c r="K291" s="248"/>
    </row>
    <row r="292" spans="1:11" ht="15" x14ac:dyDescent="0.25">
      <c r="A292" s="248"/>
      <c r="B292" s="248"/>
      <c r="C292" s="248"/>
      <c r="D292" s="248"/>
      <c r="E292" s="248"/>
      <c r="F292" s="248"/>
      <c r="G292" s="248"/>
      <c r="H292" s="248"/>
      <c r="I292" s="248"/>
      <c r="J292" s="248"/>
      <c r="K292" s="248"/>
    </row>
    <row r="293" spans="1:11" ht="15" x14ac:dyDescent="0.25">
      <c r="A293" s="248"/>
      <c r="B293" s="248"/>
      <c r="C293" s="248"/>
      <c r="D293" s="248"/>
      <c r="E293" s="248"/>
      <c r="F293" s="248"/>
      <c r="G293" s="248"/>
      <c r="H293" s="248"/>
      <c r="I293" s="248"/>
      <c r="J293" s="248"/>
      <c r="K293" s="248"/>
    </row>
    <row r="294" spans="1:11" ht="15" x14ac:dyDescent="0.25">
      <c r="A294" s="248"/>
      <c r="B294" s="248"/>
      <c r="C294" s="248"/>
      <c r="D294" s="248"/>
      <c r="E294" s="248"/>
      <c r="F294" s="248"/>
      <c r="G294" s="248"/>
      <c r="H294" s="248"/>
      <c r="I294" s="248"/>
      <c r="J294" s="248"/>
      <c r="K294" s="248"/>
    </row>
    <row r="295" spans="1:11" ht="15" x14ac:dyDescent="0.25">
      <c r="A295" s="248"/>
      <c r="B295" s="248"/>
      <c r="C295" s="248"/>
      <c r="D295" s="248"/>
      <c r="E295" s="248"/>
      <c r="F295" s="248"/>
      <c r="G295" s="248"/>
      <c r="H295" s="248"/>
      <c r="I295" s="248"/>
      <c r="J295" s="248"/>
      <c r="K295" s="248"/>
    </row>
    <row r="296" spans="1:11" ht="15" x14ac:dyDescent="0.25">
      <c r="A296" s="248"/>
      <c r="B296" s="248"/>
      <c r="C296" s="248"/>
      <c r="D296" s="248"/>
      <c r="E296" s="248"/>
      <c r="F296" s="248"/>
      <c r="G296" s="248"/>
      <c r="H296" s="248"/>
      <c r="I296" s="248"/>
      <c r="J296" s="248"/>
      <c r="K296" s="248"/>
    </row>
    <row r="297" spans="1:11" ht="15" x14ac:dyDescent="0.25">
      <c r="A297" s="248"/>
      <c r="B297" s="248"/>
      <c r="C297" s="248"/>
      <c r="D297" s="248"/>
      <c r="E297" s="248"/>
      <c r="F297" s="248"/>
      <c r="G297" s="248"/>
      <c r="H297" s="248"/>
      <c r="I297" s="248"/>
      <c r="J297" s="248"/>
      <c r="K297" s="248"/>
    </row>
    <row r="298" spans="1:11" ht="15" x14ac:dyDescent="0.25">
      <c r="A298" s="248"/>
      <c r="B298" s="248"/>
      <c r="C298" s="248"/>
      <c r="D298" s="248"/>
      <c r="E298" s="248"/>
      <c r="F298" s="248"/>
      <c r="G298" s="248"/>
      <c r="H298" s="248"/>
      <c r="I298" s="248"/>
      <c r="J298" s="248"/>
      <c r="K298" s="248"/>
    </row>
    <row r="299" spans="1:11" ht="15" x14ac:dyDescent="0.25">
      <c r="A299" s="248"/>
      <c r="B299" s="248"/>
      <c r="C299" s="248"/>
      <c r="D299" s="248"/>
      <c r="E299" s="248"/>
      <c r="F299" s="248"/>
      <c r="G299" s="248"/>
      <c r="H299" s="248"/>
      <c r="I299" s="248"/>
      <c r="J299" s="248"/>
      <c r="K299" s="248"/>
    </row>
    <row r="300" spans="1:11" ht="15" x14ac:dyDescent="0.25">
      <c r="A300" s="248"/>
      <c r="B300" s="248"/>
      <c r="C300" s="248"/>
      <c r="D300" s="248"/>
      <c r="E300" s="248"/>
      <c r="F300" s="248"/>
      <c r="G300" s="248"/>
      <c r="H300" s="248"/>
      <c r="I300" s="248"/>
      <c r="J300" s="248"/>
      <c r="K300" s="248"/>
    </row>
    <row r="301" spans="1:11" ht="15" x14ac:dyDescent="0.25">
      <c r="A301" s="248"/>
      <c r="B301" s="248"/>
      <c r="C301" s="248"/>
      <c r="D301" s="248"/>
      <c r="E301" s="248"/>
      <c r="F301" s="248"/>
      <c r="G301" s="248"/>
      <c r="H301" s="248"/>
      <c r="I301" s="248"/>
      <c r="J301" s="248"/>
      <c r="K301" s="248"/>
    </row>
    <row r="302" spans="1:11" ht="15" x14ac:dyDescent="0.25">
      <c r="A302" s="248"/>
      <c r="B302" s="248"/>
      <c r="C302" s="248"/>
      <c r="D302" s="248"/>
      <c r="E302" s="248"/>
      <c r="F302" s="248"/>
      <c r="G302" s="248"/>
      <c r="H302" s="248"/>
      <c r="I302" s="248"/>
      <c r="J302" s="248"/>
      <c r="K302" s="248"/>
    </row>
    <row r="303" spans="1:11" ht="15" x14ac:dyDescent="0.25">
      <c r="A303" s="248"/>
      <c r="B303" s="248"/>
      <c r="C303" s="248"/>
      <c r="D303" s="248"/>
      <c r="E303" s="248"/>
      <c r="F303" s="248"/>
      <c r="G303" s="248"/>
      <c r="H303" s="248"/>
      <c r="I303" s="248"/>
      <c r="J303" s="248"/>
      <c r="K303" s="248"/>
    </row>
    <row r="304" spans="1:11" ht="15" x14ac:dyDescent="0.25">
      <c r="A304" s="248"/>
      <c r="B304" s="248"/>
      <c r="C304" s="248"/>
      <c r="D304" s="248"/>
      <c r="E304" s="248"/>
      <c r="F304" s="248"/>
      <c r="G304" s="248"/>
      <c r="H304" s="248"/>
      <c r="I304" s="248"/>
      <c r="J304" s="248"/>
      <c r="K304" s="248"/>
    </row>
    <row r="305" spans="1:11" ht="15" x14ac:dyDescent="0.25">
      <c r="A305" s="248"/>
      <c r="B305" s="248"/>
      <c r="C305" s="248"/>
      <c r="D305" s="248"/>
      <c r="E305" s="248"/>
      <c r="F305" s="248"/>
      <c r="G305" s="248"/>
      <c r="H305" s="248"/>
      <c r="I305" s="248"/>
      <c r="J305" s="248"/>
      <c r="K305" s="248"/>
    </row>
    <row r="306" spans="1:11" ht="15" x14ac:dyDescent="0.25">
      <c r="A306" s="248"/>
      <c r="B306" s="248"/>
      <c r="C306" s="248"/>
      <c r="D306" s="248"/>
      <c r="E306" s="248"/>
      <c r="F306" s="248"/>
      <c r="G306" s="248"/>
      <c r="H306" s="248"/>
      <c r="I306" s="248"/>
      <c r="J306" s="248"/>
      <c r="K306" s="248"/>
    </row>
    <row r="307" spans="1:11" ht="15" x14ac:dyDescent="0.25">
      <c r="A307" s="248"/>
      <c r="B307" s="248"/>
      <c r="C307" s="248"/>
      <c r="D307" s="248"/>
      <c r="E307" s="248"/>
      <c r="F307" s="248"/>
      <c r="G307" s="248"/>
      <c r="H307" s="248"/>
      <c r="I307" s="248"/>
      <c r="J307" s="248"/>
      <c r="K307" s="248"/>
    </row>
    <row r="308" spans="1:11" ht="15" x14ac:dyDescent="0.25">
      <c r="A308" s="248"/>
      <c r="B308" s="248"/>
      <c r="C308" s="248"/>
      <c r="D308" s="248"/>
      <c r="E308" s="248"/>
      <c r="F308" s="248"/>
      <c r="G308" s="248"/>
      <c r="H308" s="248"/>
      <c r="I308" s="248"/>
      <c r="J308" s="248"/>
      <c r="K308" s="248"/>
    </row>
    <row r="309" spans="1:11" ht="15" x14ac:dyDescent="0.25">
      <c r="A309" s="248"/>
      <c r="B309" s="248"/>
      <c r="C309" s="248"/>
      <c r="D309" s="248"/>
      <c r="E309" s="248"/>
      <c r="F309" s="248"/>
      <c r="G309" s="248"/>
      <c r="H309" s="248"/>
      <c r="I309" s="248"/>
      <c r="J309" s="248"/>
      <c r="K309" s="248"/>
    </row>
    <row r="310" spans="1:11" ht="15" x14ac:dyDescent="0.25">
      <c r="A310" s="248"/>
      <c r="B310" s="248"/>
      <c r="C310" s="248"/>
      <c r="D310" s="248"/>
      <c r="E310" s="248"/>
      <c r="F310" s="248"/>
      <c r="G310" s="248"/>
      <c r="H310" s="248"/>
      <c r="I310" s="248"/>
      <c r="J310" s="248"/>
      <c r="K310" s="248"/>
    </row>
    <row r="311" spans="1:11" ht="15" x14ac:dyDescent="0.25">
      <c r="A311" s="248"/>
      <c r="B311" s="248"/>
      <c r="C311" s="248"/>
      <c r="D311" s="248"/>
      <c r="E311" s="248"/>
      <c r="F311" s="248"/>
      <c r="G311" s="248"/>
      <c r="H311" s="248"/>
      <c r="I311" s="248"/>
      <c r="J311" s="248"/>
      <c r="K311" s="248"/>
    </row>
    <row r="312" spans="1:11" ht="15" x14ac:dyDescent="0.25">
      <c r="A312" s="248"/>
      <c r="B312" s="248"/>
      <c r="C312" s="248"/>
      <c r="D312" s="248"/>
      <c r="E312" s="248"/>
      <c r="F312" s="248"/>
      <c r="G312" s="248"/>
      <c r="H312" s="248"/>
      <c r="I312" s="248"/>
      <c r="J312" s="248"/>
      <c r="K312" s="248"/>
    </row>
    <row r="313" spans="1:11" ht="15" x14ac:dyDescent="0.25">
      <c r="A313" s="248"/>
      <c r="B313" s="248"/>
      <c r="C313" s="248"/>
      <c r="D313" s="248"/>
      <c r="E313" s="248"/>
      <c r="F313" s="248"/>
      <c r="G313" s="248"/>
      <c r="H313" s="248"/>
      <c r="I313" s="248"/>
      <c r="J313" s="248"/>
      <c r="K313" s="248"/>
    </row>
    <row r="314" spans="1:11" ht="15" x14ac:dyDescent="0.25">
      <c r="A314" s="248"/>
      <c r="B314" s="248"/>
      <c r="C314" s="248"/>
      <c r="D314" s="248"/>
      <c r="E314" s="248"/>
      <c r="F314" s="248"/>
      <c r="G314" s="248"/>
      <c r="H314" s="248"/>
      <c r="I314" s="248"/>
      <c r="J314" s="248"/>
      <c r="K314" s="248"/>
    </row>
    <row r="315" spans="1:11" ht="15" x14ac:dyDescent="0.25">
      <c r="A315" s="248"/>
      <c r="B315" s="248"/>
      <c r="C315" s="248"/>
      <c r="D315" s="248"/>
      <c r="E315" s="248"/>
      <c r="F315" s="248"/>
      <c r="G315" s="248"/>
      <c r="H315" s="248"/>
      <c r="I315" s="248"/>
      <c r="J315" s="248"/>
      <c r="K315" s="248"/>
    </row>
    <row r="316" spans="1:11" ht="15" x14ac:dyDescent="0.25">
      <c r="A316" s="248"/>
      <c r="B316" s="248"/>
      <c r="C316" s="248"/>
      <c r="D316" s="248"/>
      <c r="E316" s="248"/>
      <c r="F316" s="248"/>
      <c r="G316" s="248"/>
      <c r="H316" s="248"/>
      <c r="I316" s="248"/>
      <c r="J316" s="248"/>
      <c r="K316" s="248"/>
    </row>
    <row r="317" spans="1:11" ht="15" x14ac:dyDescent="0.25">
      <c r="A317" s="248"/>
      <c r="B317" s="248"/>
      <c r="C317" s="248"/>
      <c r="D317" s="248"/>
      <c r="E317" s="248"/>
      <c r="F317" s="248"/>
      <c r="G317" s="248"/>
      <c r="H317" s="248"/>
      <c r="I317" s="248"/>
      <c r="J317" s="248"/>
      <c r="K317" s="248"/>
    </row>
    <row r="318" spans="1:11" ht="15" x14ac:dyDescent="0.25">
      <c r="A318" s="248"/>
      <c r="B318" s="248"/>
      <c r="C318" s="248"/>
      <c r="D318" s="248"/>
      <c r="E318" s="248"/>
      <c r="F318" s="248"/>
      <c r="G318" s="248"/>
      <c r="H318" s="248"/>
      <c r="I318" s="248"/>
      <c r="J318" s="248"/>
      <c r="K318" s="248"/>
    </row>
    <row r="319" spans="1:11" ht="15" x14ac:dyDescent="0.25">
      <c r="A319" s="248"/>
      <c r="B319" s="248"/>
      <c r="C319" s="248"/>
      <c r="D319" s="248"/>
      <c r="E319" s="248"/>
      <c r="F319" s="248"/>
      <c r="G319" s="248"/>
      <c r="H319" s="248"/>
      <c r="I319" s="248"/>
      <c r="J319" s="248"/>
      <c r="K319" s="248"/>
    </row>
    <row r="320" spans="1:11" ht="15" x14ac:dyDescent="0.25">
      <c r="A320" s="248"/>
      <c r="B320" s="248"/>
      <c r="C320" s="248"/>
      <c r="D320" s="248"/>
      <c r="E320" s="248"/>
      <c r="F320" s="248"/>
      <c r="G320" s="248"/>
      <c r="H320" s="248"/>
      <c r="I320" s="248"/>
      <c r="J320" s="248"/>
      <c r="K320" s="248"/>
    </row>
    <row r="321" spans="1:11" ht="15" x14ac:dyDescent="0.25">
      <c r="A321" s="248"/>
      <c r="B321" s="248"/>
      <c r="C321" s="248"/>
      <c r="D321" s="248"/>
      <c r="E321" s="248"/>
      <c r="F321" s="248"/>
      <c r="G321" s="248"/>
      <c r="H321" s="248"/>
      <c r="I321" s="248"/>
      <c r="J321" s="248"/>
      <c r="K321" s="248"/>
    </row>
    <row r="322" spans="1:11" ht="15" x14ac:dyDescent="0.25">
      <c r="A322" s="248"/>
      <c r="B322" s="248"/>
      <c r="C322" s="248"/>
      <c r="D322" s="248"/>
      <c r="E322" s="248"/>
      <c r="F322" s="248"/>
      <c r="G322" s="248"/>
      <c r="H322" s="248"/>
      <c r="I322" s="248"/>
      <c r="J322" s="248"/>
      <c r="K322" s="248"/>
    </row>
    <row r="323" spans="1:11" ht="15" x14ac:dyDescent="0.25">
      <c r="A323" s="248"/>
      <c r="B323" s="248"/>
      <c r="C323" s="248"/>
      <c r="D323" s="248"/>
      <c r="E323" s="248"/>
      <c r="F323" s="248"/>
      <c r="G323" s="248"/>
      <c r="H323" s="248"/>
      <c r="I323" s="248"/>
      <c r="J323" s="248"/>
      <c r="K323" s="248"/>
    </row>
    <row r="324" spans="1:11" ht="15" x14ac:dyDescent="0.25">
      <c r="A324" s="248"/>
      <c r="B324" s="248"/>
      <c r="C324" s="248"/>
      <c r="D324" s="248"/>
      <c r="E324" s="248"/>
      <c r="F324" s="248"/>
      <c r="G324" s="248"/>
      <c r="H324" s="248"/>
      <c r="I324" s="248"/>
      <c r="J324" s="248"/>
      <c r="K324" s="248"/>
    </row>
    <row r="325" spans="1:11" ht="15" x14ac:dyDescent="0.25">
      <c r="A325" s="248"/>
      <c r="B325" s="248"/>
      <c r="C325" s="248"/>
      <c r="D325" s="248"/>
      <c r="E325" s="248"/>
      <c r="F325" s="248"/>
      <c r="G325" s="248"/>
      <c r="H325" s="248"/>
      <c r="I325" s="248"/>
      <c r="J325" s="248"/>
      <c r="K325" s="248"/>
    </row>
    <row r="326" spans="1:11" ht="15" x14ac:dyDescent="0.25">
      <c r="A326" s="248"/>
      <c r="B326" s="248"/>
      <c r="C326" s="248"/>
      <c r="D326" s="248"/>
      <c r="E326" s="248"/>
      <c r="F326" s="248"/>
      <c r="G326" s="248"/>
      <c r="H326" s="248"/>
      <c r="I326" s="248"/>
      <c r="J326" s="248"/>
      <c r="K326" s="248"/>
    </row>
    <row r="327" spans="1:11" ht="15" x14ac:dyDescent="0.25">
      <c r="A327" s="248"/>
      <c r="B327" s="248"/>
      <c r="C327" s="248"/>
      <c r="D327" s="248"/>
      <c r="E327" s="248"/>
      <c r="F327" s="248"/>
      <c r="G327" s="248"/>
      <c r="H327" s="248"/>
      <c r="I327" s="248"/>
      <c r="J327" s="248"/>
      <c r="K327" s="248"/>
    </row>
    <row r="328" spans="1:11" ht="15" x14ac:dyDescent="0.25">
      <c r="A328" s="248"/>
      <c r="B328" s="248"/>
      <c r="C328" s="248"/>
      <c r="D328" s="248"/>
      <c r="E328" s="248"/>
      <c r="F328" s="248"/>
      <c r="G328" s="248"/>
      <c r="H328" s="248"/>
      <c r="I328" s="248"/>
      <c r="J328" s="248"/>
      <c r="K328" s="248"/>
    </row>
    <row r="329" spans="1:11" ht="15" x14ac:dyDescent="0.25">
      <c r="A329" s="248"/>
      <c r="B329" s="248"/>
      <c r="C329" s="248"/>
      <c r="D329" s="248"/>
      <c r="E329" s="248"/>
      <c r="F329" s="248"/>
      <c r="G329" s="248"/>
      <c r="H329" s="248"/>
      <c r="I329" s="248"/>
      <c r="J329" s="248"/>
      <c r="K329" s="248"/>
    </row>
    <row r="330" spans="1:11" ht="15" x14ac:dyDescent="0.25">
      <c r="A330" s="248"/>
      <c r="B330" s="248"/>
      <c r="C330" s="248"/>
      <c r="D330" s="248"/>
      <c r="E330" s="248"/>
      <c r="F330" s="248"/>
      <c r="G330" s="248"/>
      <c r="H330" s="248"/>
      <c r="I330" s="248"/>
      <c r="J330" s="248"/>
      <c r="K330" s="248"/>
    </row>
    <row r="331" spans="1:11" ht="15" x14ac:dyDescent="0.25">
      <c r="A331" s="248"/>
      <c r="B331" s="248"/>
      <c r="C331" s="248"/>
      <c r="D331" s="248"/>
      <c r="E331" s="248"/>
      <c r="F331" s="248"/>
      <c r="G331" s="248"/>
      <c r="H331" s="248"/>
      <c r="I331" s="248"/>
      <c r="J331" s="248"/>
      <c r="K331" s="248"/>
    </row>
    <row r="332" spans="1:11" ht="15" x14ac:dyDescent="0.25">
      <c r="A332" s="248"/>
      <c r="B332" s="248"/>
      <c r="C332" s="248"/>
      <c r="D332" s="248"/>
      <c r="E332" s="248"/>
      <c r="F332" s="248"/>
      <c r="G332" s="248"/>
      <c r="H332" s="248"/>
      <c r="I332" s="248"/>
      <c r="J332" s="248"/>
      <c r="K332" s="248"/>
    </row>
    <row r="333" spans="1:11" ht="15" x14ac:dyDescent="0.25">
      <c r="A333" s="248"/>
      <c r="B333" s="248"/>
      <c r="C333" s="248"/>
      <c r="D333" s="248"/>
      <c r="E333" s="248"/>
      <c r="F333" s="248"/>
      <c r="G333" s="248"/>
      <c r="H333" s="248"/>
      <c r="I333" s="248"/>
      <c r="J333" s="248"/>
      <c r="K333" s="248"/>
    </row>
    <row r="334" spans="1:11" ht="15" x14ac:dyDescent="0.25">
      <c r="A334" s="248"/>
      <c r="B334" s="248"/>
      <c r="C334" s="248"/>
      <c r="D334" s="248"/>
      <c r="E334" s="248"/>
      <c r="F334" s="248"/>
      <c r="G334" s="248"/>
      <c r="H334" s="248"/>
      <c r="I334" s="248"/>
      <c r="J334" s="248"/>
      <c r="K334" s="248"/>
    </row>
    <row r="335" spans="1:11" ht="15" x14ac:dyDescent="0.25">
      <c r="A335" s="248"/>
      <c r="B335" s="248"/>
      <c r="C335" s="248"/>
      <c r="D335" s="248"/>
      <c r="E335" s="248"/>
      <c r="F335" s="248"/>
      <c r="G335" s="248"/>
      <c r="H335" s="248"/>
      <c r="I335" s="248"/>
      <c r="J335" s="248"/>
      <c r="K335" s="248"/>
    </row>
    <row r="336" spans="1:11" ht="15" x14ac:dyDescent="0.25">
      <c r="A336" s="248"/>
      <c r="B336" s="248"/>
      <c r="C336" s="248"/>
      <c r="D336" s="248"/>
      <c r="E336" s="248"/>
      <c r="F336" s="248"/>
      <c r="G336" s="248"/>
      <c r="H336" s="248"/>
      <c r="I336" s="248"/>
      <c r="J336" s="248"/>
      <c r="K336" s="248"/>
    </row>
    <row r="337" spans="1:11" ht="15" x14ac:dyDescent="0.25">
      <c r="A337" s="248"/>
      <c r="B337" s="248"/>
      <c r="C337" s="248"/>
      <c r="D337" s="248"/>
      <c r="E337" s="248"/>
      <c r="F337" s="248"/>
      <c r="G337" s="248"/>
      <c r="H337" s="248"/>
      <c r="I337" s="248"/>
      <c r="J337" s="248"/>
      <c r="K337" s="248"/>
    </row>
    <row r="338" spans="1:11" ht="15" x14ac:dyDescent="0.25">
      <c r="A338" s="248"/>
      <c r="B338" s="248"/>
      <c r="C338" s="248"/>
      <c r="D338" s="248"/>
      <c r="E338" s="248"/>
      <c r="F338" s="248"/>
      <c r="G338" s="248"/>
      <c r="H338" s="248"/>
      <c r="I338" s="248"/>
      <c r="J338" s="248"/>
      <c r="K338" s="248"/>
    </row>
    <row r="339" spans="1:11" ht="15" x14ac:dyDescent="0.25">
      <c r="A339" s="248"/>
      <c r="B339" s="248"/>
      <c r="C339" s="248"/>
      <c r="D339" s="248"/>
      <c r="E339" s="248"/>
      <c r="F339" s="248"/>
      <c r="G339" s="248"/>
      <c r="H339" s="248"/>
      <c r="I339" s="248"/>
      <c r="J339" s="248"/>
      <c r="K339" s="248"/>
    </row>
    <row r="340" spans="1:11" ht="15" x14ac:dyDescent="0.25">
      <c r="A340" s="248"/>
      <c r="B340" s="248"/>
      <c r="C340" s="248"/>
      <c r="D340" s="248"/>
      <c r="E340" s="248"/>
      <c r="F340" s="248"/>
      <c r="G340" s="248"/>
      <c r="H340" s="248"/>
      <c r="I340" s="248"/>
      <c r="J340" s="248"/>
      <c r="K340" s="248"/>
    </row>
    <row r="341" spans="1:11" ht="15" x14ac:dyDescent="0.25">
      <c r="A341" s="248"/>
      <c r="B341" s="248"/>
      <c r="C341" s="248"/>
      <c r="D341" s="248"/>
      <c r="E341" s="248"/>
      <c r="F341" s="248"/>
      <c r="G341" s="248"/>
      <c r="H341" s="248"/>
      <c r="I341" s="248"/>
      <c r="J341" s="248"/>
      <c r="K341" s="248"/>
    </row>
    <row r="342" spans="1:11" ht="15" x14ac:dyDescent="0.25">
      <c r="A342" s="248"/>
      <c r="B342" s="248"/>
      <c r="C342" s="248"/>
      <c r="D342" s="248"/>
      <c r="E342" s="248"/>
      <c r="F342" s="248"/>
      <c r="G342" s="248"/>
      <c r="H342" s="248"/>
      <c r="I342" s="248"/>
      <c r="J342" s="248"/>
      <c r="K342" s="248"/>
    </row>
    <row r="343" spans="1:11" ht="15" x14ac:dyDescent="0.25">
      <c r="A343" s="248"/>
      <c r="B343" s="248"/>
      <c r="C343" s="248"/>
      <c r="D343" s="248"/>
      <c r="E343" s="248"/>
      <c r="F343" s="248"/>
      <c r="G343" s="248"/>
      <c r="H343" s="248"/>
      <c r="I343" s="248"/>
      <c r="J343" s="248"/>
      <c r="K343" s="248"/>
    </row>
    <row r="344" spans="1:11" ht="15" x14ac:dyDescent="0.25">
      <c r="A344" s="248"/>
      <c r="B344" s="248"/>
      <c r="C344" s="248"/>
      <c r="D344" s="248"/>
      <c r="E344" s="248"/>
      <c r="F344" s="248"/>
      <c r="G344" s="248"/>
      <c r="H344" s="248"/>
      <c r="I344" s="248"/>
      <c r="J344" s="248"/>
      <c r="K344" s="248"/>
    </row>
    <row r="345" spans="1:11" ht="15" x14ac:dyDescent="0.25">
      <c r="A345" s="248"/>
      <c r="B345" s="248"/>
      <c r="C345" s="248"/>
      <c r="D345" s="248"/>
      <c r="E345" s="248"/>
      <c r="F345" s="248"/>
      <c r="G345" s="248"/>
      <c r="H345" s="248"/>
      <c r="I345" s="248"/>
      <c r="J345" s="248"/>
      <c r="K345" s="248"/>
    </row>
    <row r="346" spans="1:11" ht="15" x14ac:dyDescent="0.25">
      <c r="A346" s="248"/>
      <c r="B346" s="248"/>
      <c r="C346" s="248"/>
      <c r="D346" s="248"/>
      <c r="E346" s="248"/>
      <c r="F346" s="248"/>
      <c r="G346" s="248"/>
      <c r="H346" s="248"/>
      <c r="I346" s="248"/>
      <c r="J346" s="248"/>
      <c r="K346" s="248"/>
    </row>
    <row r="347" spans="1:11" ht="15" x14ac:dyDescent="0.25">
      <c r="A347" s="248"/>
      <c r="B347" s="248"/>
      <c r="C347" s="248"/>
      <c r="D347" s="248"/>
      <c r="E347" s="248"/>
      <c r="F347" s="248"/>
      <c r="G347" s="248"/>
      <c r="H347" s="248"/>
      <c r="I347" s="248"/>
      <c r="J347" s="248"/>
      <c r="K347" s="248"/>
    </row>
    <row r="348" spans="1:11" ht="15" x14ac:dyDescent="0.25">
      <c r="A348" s="248"/>
      <c r="B348" s="248"/>
      <c r="C348" s="248"/>
      <c r="D348" s="248"/>
      <c r="E348" s="248"/>
      <c r="F348" s="248"/>
      <c r="G348" s="248"/>
      <c r="H348" s="248"/>
      <c r="I348" s="248"/>
      <c r="J348" s="248"/>
      <c r="K348" s="248"/>
    </row>
    <row r="349" spans="1:11" ht="15" x14ac:dyDescent="0.25">
      <c r="A349" s="248"/>
      <c r="B349" s="248"/>
      <c r="C349" s="248"/>
      <c r="D349" s="248"/>
      <c r="E349" s="248"/>
      <c r="F349" s="248"/>
      <c r="G349" s="248"/>
      <c r="H349" s="248"/>
      <c r="I349" s="248"/>
      <c r="J349" s="248"/>
      <c r="K349" s="248"/>
    </row>
    <row r="350" spans="1:11" ht="15" x14ac:dyDescent="0.25">
      <c r="A350" s="248"/>
      <c r="B350" s="248"/>
      <c r="C350" s="248"/>
      <c r="D350" s="248"/>
      <c r="E350" s="248"/>
      <c r="F350" s="248"/>
      <c r="G350" s="248"/>
      <c r="H350" s="248"/>
      <c r="I350" s="248"/>
      <c r="J350" s="248"/>
      <c r="K350" s="248"/>
    </row>
    <row r="351" spans="1:11" ht="15" x14ac:dyDescent="0.25">
      <c r="A351" s="248"/>
      <c r="B351" s="248"/>
      <c r="C351" s="248"/>
      <c r="D351" s="248"/>
      <c r="E351" s="248"/>
      <c r="F351" s="248"/>
      <c r="G351" s="248"/>
      <c r="H351" s="248"/>
      <c r="I351" s="248"/>
      <c r="J351" s="248"/>
      <c r="K351" s="248"/>
    </row>
    <row r="352" spans="1:11" ht="15" x14ac:dyDescent="0.25">
      <c r="A352" s="248"/>
      <c r="B352" s="248"/>
      <c r="C352" s="248"/>
      <c r="D352" s="248"/>
      <c r="E352" s="248"/>
      <c r="F352" s="248"/>
      <c r="G352" s="248"/>
      <c r="H352" s="248"/>
      <c r="I352" s="248"/>
      <c r="J352" s="248"/>
      <c r="K352" s="248"/>
    </row>
    <row r="353" spans="1:11" ht="15" x14ac:dyDescent="0.25">
      <c r="A353" s="248"/>
      <c r="B353" s="248"/>
      <c r="C353" s="248"/>
      <c r="D353" s="248"/>
      <c r="E353" s="248"/>
      <c r="F353" s="248"/>
      <c r="G353" s="248"/>
      <c r="H353" s="248"/>
      <c r="I353" s="248"/>
      <c r="J353" s="248"/>
      <c r="K353" s="248"/>
    </row>
    <row r="354" spans="1:11" ht="15" x14ac:dyDescent="0.25">
      <c r="A354" s="248"/>
      <c r="B354" s="248"/>
      <c r="C354" s="248"/>
      <c r="D354" s="248"/>
      <c r="E354" s="248"/>
      <c r="F354" s="248"/>
      <c r="G354" s="248"/>
      <c r="H354" s="248"/>
      <c r="I354" s="248"/>
      <c r="J354" s="248"/>
      <c r="K354" s="248"/>
    </row>
    <row r="355" spans="1:11" ht="15" x14ac:dyDescent="0.25">
      <c r="A355" s="248"/>
      <c r="B355" s="248"/>
      <c r="C355" s="248"/>
      <c r="D355" s="248"/>
      <c r="E355" s="248"/>
      <c r="F355" s="248"/>
      <c r="G355" s="248"/>
      <c r="H355" s="248"/>
      <c r="I355" s="248"/>
      <c r="J355" s="248"/>
      <c r="K355" s="248"/>
    </row>
    <row r="356" spans="1:11" ht="15" x14ac:dyDescent="0.25">
      <c r="A356" s="248"/>
      <c r="B356" s="248"/>
      <c r="C356" s="248"/>
      <c r="D356" s="248"/>
      <c r="E356" s="248"/>
      <c r="F356" s="248"/>
      <c r="G356" s="248"/>
      <c r="H356" s="248"/>
      <c r="I356" s="248"/>
      <c r="J356" s="248"/>
      <c r="K356" s="248"/>
    </row>
    <row r="357" spans="1:11" ht="15" x14ac:dyDescent="0.25">
      <c r="A357" s="248"/>
      <c r="B357" s="248"/>
      <c r="C357" s="248"/>
      <c r="D357" s="248"/>
      <c r="E357" s="248"/>
      <c r="F357" s="248"/>
      <c r="G357" s="248"/>
      <c r="H357" s="248"/>
      <c r="I357" s="248"/>
      <c r="J357" s="248"/>
      <c r="K357" s="248"/>
    </row>
    <row r="358" spans="1:11" ht="15" x14ac:dyDescent="0.25">
      <c r="A358" s="248"/>
      <c r="B358" s="248"/>
      <c r="C358" s="248"/>
      <c r="D358" s="248"/>
      <c r="E358" s="248"/>
      <c r="F358" s="248"/>
      <c r="G358" s="248"/>
      <c r="H358" s="248"/>
      <c r="I358" s="248"/>
      <c r="J358" s="248"/>
      <c r="K358" s="248"/>
    </row>
    <row r="359" spans="1:11" ht="15" x14ac:dyDescent="0.25">
      <c r="A359" s="248"/>
      <c r="B359" s="248"/>
      <c r="C359" s="248"/>
      <c r="D359" s="248"/>
      <c r="E359" s="248"/>
      <c r="F359" s="248"/>
      <c r="G359" s="248"/>
      <c r="H359" s="248"/>
      <c r="I359" s="248"/>
      <c r="J359" s="248"/>
      <c r="K359" s="248"/>
    </row>
    <row r="360" spans="1:11" ht="15" x14ac:dyDescent="0.25">
      <c r="A360" s="248"/>
      <c r="B360" s="248"/>
      <c r="C360" s="248"/>
      <c r="D360" s="248"/>
      <c r="E360" s="248"/>
      <c r="F360" s="248"/>
      <c r="G360" s="248"/>
      <c r="H360" s="248"/>
      <c r="I360" s="248"/>
      <c r="J360" s="248"/>
      <c r="K360" s="248"/>
    </row>
    <row r="361" spans="1:11" ht="15" x14ac:dyDescent="0.25">
      <c r="A361" s="248"/>
      <c r="B361" s="248"/>
      <c r="C361" s="248"/>
      <c r="D361" s="248"/>
      <c r="E361" s="248"/>
      <c r="F361" s="248"/>
      <c r="G361" s="248"/>
      <c r="H361" s="248"/>
      <c r="I361" s="248"/>
      <c r="J361" s="248"/>
      <c r="K361" s="248"/>
    </row>
    <row r="362" spans="1:11" ht="15" x14ac:dyDescent="0.25">
      <c r="A362" s="248"/>
      <c r="B362" s="248"/>
      <c r="C362" s="248"/>
      <c r="D362" s="248"/>
      <c r="E362" s="248"/>
      <c r="F362" s="248"/>
      <c r="G362" s="248"/>
      <c r="H362" s="248"/>
      <c r="I362" s="248"/>
      <c r="J362" s="248"/>
      <c r="K362" s="248"/>
    </row>
    <row r="363" spans="1:11" ht="15" x14ac:dyDescent="0.25">
      <c r="A363" s="248"/>
      <c r="B363" s="248"/>
      <c r="C363" s="248"/>
      <c r="D363" s="248"/>
      <c r="E363" s="248"/>
      <c r="F363" s="248"/>
      <c r="G363" s="248"/>
      <c r="H363" s="248"/>
      <c r="I363" s="248"/>
      <c r="J363" s="248"/>
      <c r="K363" s="248"/>
    </row>
    <row r="364" spans="1:11" ht="15" x14ac:dyDescent="0.25">
      <c r="A364" s="248"/>
      <c r="B364" s="248"/>
      <c r="C364" s="248"/>
      <c r="D364" s="248"/>
      <c r="E364" s="248"/>
      <c r="F364" s="248"/>
      <c r="G364" s="248"/>
      <c r="H364" s="248"/>
      <c r="I364" s="248"/>
      <c r="J364" s="248"/>
      <c r="K364" s="248"/>
    </row>
    <row r="365" spans="1:11" ht="15" x14ac:dyDescent="0.25">
      <c r="A365" s="248"/>
      <c r="B365" s="248"/>
      <c r="C365" s="248"/>
      <c r="D365" s="248"/>
      <c r="E365" s="248"/>
      <c r="F365" s="248"/>
      <c r="G365" s="248"/>
      <c r="H365" s="248"/>
      <c r="I365" s="248"/>
      <c r="J365" s="248"/>
      <c r="K365" s="248"/>
    </row>
    <row r="366" spans="1:11" ht="15" x14ac:dyDescent="0.25">
      <c r="A366" s="248"/>
      <c r="B366" s="248"/>
      <c r="C366" s="248"/>
      <c r="D366" s="248"/>
      <c r="E366" s="248"/>
      <c r="F366" s="248"/>
      <c r="G366" s="248"/>
      <c r="H366" s="248"/>
      <c r="I366" s="248"/>
      <c r="J366" s="248"/>
      <c r="K366" s="248"/>
    </row>
    <row r="367" spans="1:11" ht="15" x14ac:dyDescent="0.25">
      <c r="A367" s="248"/>
      <c r="B367" s="248"/>
      <c r="C367" s="248"/>
      <c r="D367" s="248"/>
      <c r="E367" s="248"/>
      <c r="F367" s="248"/>
      <c r="G367" s="248"/>
      <c r="H367" s="248"/>
      <c r="I367" s="248"/>
      <c r="J367" s="248"/>
      <c r="K367" s="248"/>
    </row>
    <row r="368" spans="1:11" ht="15" x14ac:dyDescent="0.25">
      <c r="A368" s="248"/>
      <c r="B368" s="248"/>
      <c r="C368" s="248"/>
      <c r="D368" s="248"/>
      <c r="E368" s="248"/>
      <c r="F368" s="248"/>
      <c r="G368" s="248"/>
      <c r="H368" s="248"/>
      <c r="I368" s="248"/>
      <c r="J368" s="248"/>
      <c r="K368" s="248"/>
    </row>
    <row r="369" spans="1:11" ht="15" x14ac:dyDescent="0.25">
      <c r="A369" s="248"/>
      <c r="B369" s="248"/>
      <c r="C369" s="248"/>
      <c r="D369" s="248"/>
      <c r="E369" s="248"/>
      <c r="F369" s="248"/>
      <c r="G369" s="248"/>
      <c r="H369" s="248"/>
      <c r="I369" s="248"/>
      <c r="J369" s="248"/>
      <c r="K369" s="248"/>
    </row>
    <row r="370" spans="1:11" ht="15" x14ac:dyDescent="0.25">
      <c r="A370" s="248"/>
      <c r="B370" s="248"/>
      <c r="C370" s="248"/>
      <c r="D370" s="248"/>
      <c r="E370" s="248"/>
      <c r="F370" s="248"/>
      <c r="G370" s="248"/>
      <c r="H370" s="248"/>
      <c r="I370" s="248"/>
      <c r="J370" s="248"/>
      <c r="K370" s="248"/>
    </row>
    <row r="371" spans="1:11" ht="15" x14ac:dyDescent="0.25">
      <c r="A371" s="248"/>
      <c r="B371" s="248"/>
      <c r="C371" s="248"/>
      <c r="D371" s="248"/>
      <c r="E371" s="248"/>
      <c r="F371" s="248"/>
      <c r="G371" s="248"/>
      <c r="H371" s="248"/>
      <c r="I371" s="248"/>
      <c r="J371" s="248"/>
      <c r="K371" s="248"/>
    </row>
    <row r="372" spans="1:11" ht="15" x14ac:dyDescent="0.25">
      <c r="A372" s="248"/>
      <c r="B372" s="248"/>
      <c r="C372" s="248"/>
      <c r="D372" s="248"/>
      <c r="E372" s="248"/>
      <c r="F372" s="248"/>
      <c r="G372" s="248"/>
      <c r="H372" s="248"/>
      <c r="I372" s="248"/>
      <c r="J372" s="248"/>
      <c r="K372" s="248"/>
    </row>
    <row r="373" spans="1:11" ht="15" x14ac:dyDescent="0.25">
      <c r="A373" s="248"/>
      <c r="B373" s="248"/>
      <c r="C373" s="248"/>
      <c r="D373" s="248"/>
      <c r="E373" s="248"/>
      <c r="F373" s="248"/>
      <c r="G373" s="248"/>
      <c r="H373" s="248"/>
      <c r="I373" s="248"/>
      <c r="J373" s="248"/>
      <c r="K373" s="248"/>
    </row>
    <row r="374" spans="1:11" ht="15" x14ac:dyDescent="0.25">
      <c r="A374" s="248"/>
      <c r="B374" s="248"/>
      <c r="C374" s="248"/>
      <c r="D374" s="248"/>
      <c r="E374" s="248"/>
      <c r="F374" s="248"/>
      <c r="G374" s="248"/>
      <c r="H374" s="248"/>
      <c r="I374" s="248"/>
      <c r="J374" s="248"/>
      <c r="K374" s="248"/>
    </row>
    <row r="375" spans="1:11" ht="15" x14ac:dyDescent="0.25">
      <c r="A375" s="248"/>
      <c r="B375" s="248"/>
      <c r="C375" s="248"/>
      <c r="D375" s="248"/>
      <c r="E375" s="248"/>
      <c r="F375" s="248"/>
      <c r="G375" s="248"/>
      <c r="H375" s="248"/>
      <c r="I375" s="248"/>
      <c r="J375" s="248"/>
      <c r="K375" s="248"/>
    </row>
    <row r="376" spans="1:11" ht="15" x14ac:dyDescent="0.25">
      <c r="A376" s="248"/>
      <c r="B376" s="248"/>
      <c r="C376" s="248"/>
      <c r="D376" s="248"/>
      <c r="E376" s="248"/>
      <c r="F376" s="248"/>
      <c r="G376" s="248"/>
      <c r="H376" s="248"/>
      <c r="I376" s="248"/>
      <c r="J376" s="248"/>
      <c r="K376" s="248"/>
    </row>
    <row r="377" spans="1:11" ht="15" x14ac:dyDescent="0.25">
      <c r="A377" s="248"/>
      <c r="B377" s="248"/>
      <c r="C377" s="248"/>
      <c r="D377" s="248"/>
      <c r="E377" s="248"/>
      <c r="F377" s="248"/>
      <c r="G377" s="248"/>
      <c r="H377" s="248"/>
      <c r="I377" s="248"/>
      <c r="J377" s="248"/>
      <c r="K377" s="248"/>
    </row>
    <row r="378" spans="1:11" ht="15" x14ac:dyDescent="0.25">
      <c r="A378" s="248"/>
      <c r="B378" s="248"/>
      <c r="C378" s="248"/>
      <c r="D378" s="248"/>
      <c r="E378" s="248"/>
      <c r="F378" s="248"/>
      <c r="G378" s="248"/>
      <c r="H378" s="248"/>
      <c r="I378" s="248"/>
      <c r="J378" s="248"/>
      <c r="K378" s="248"/>
    </row>
    <row r="379" spans="1:11" ht="15" x14ac:dyDescent="0.25">
      <c r="A379" s="248"/>
      <c r="B379" s="248"/>
      <c r="C379" s="248"/>
      <c r="D379" s="248"/>
      <c r="E379" s="248"/>
      <c r="F379" s="248"/>
      <c r="G379" s="248"/>
      <c r="H379" s="248"/>
      <c r="I379" s="248"/>
      <c r="J379" s="248"/>
      <c r="K379" s="248"/>
    </row>
    <row r="380" spans="1:11" ht="15" x14ac:dyDescent="0.25">
      <c r="A380" s="248"/>
      <c r="B380" s="248"/>
      <c r="C380" s="248"/>
      <c r="D380" s="248"/>
      <c r="E380" s="248"/>
      <c r="F380" s="248"/>
      <c r="G380" s="248"/>
      <c r="H380" s="248"/>
      <c r="I380" s="248"/>
      <c r="J380" s="248"/>
      <c r="K380" s="248"/>
    </row>
    <row r="381" spans="1:11" ht="15" x14ac:dyDescent="0.25">
      <c r="A381" s="248"/>
      <c r="B381" s="248"/>
      <c r="C381" s="248"/>
      <c r="D381" s="248"/>
      <c r="E381" s="248"/>
      <c r="F381" s="248"/>
      <c r="G381" s="248"/>
      <c r="H381" s="248"/>
      <c r="I381" s="248"/>
      <c r="J381" s="248"/>
      <c r="K381" s="248"/>
    </row>
    <row r="382" spans="1:11" ht="15" x14ac:dyDescent="0.25">
      <c r="A382" s="248"/>
      <c r="B382" s="248"/>
      <c r="C382" s="248"/>
      <c r="D382" s="248"/>
      <c r="E382" s="248"/>
      <c r="F382" s="248"/>
      <c r="G382" s="248"/>
      <c r="H382" s="248"/>
      <c r="I382" s="248"/>
      <c r="J382" s="248"/>
      <c r="K382" s="248"/>
    </row>
    <row r="383" spans="1:11" ht="15" x14ac:dyDescent="0.25">
      <c r="A383" s="248"/>
      <c r="B383" s="248"/>
      <c r="C383" s="248"/>
      <c r="D383" s="248"/>
      <c r="E383" s="248"/>
      <c r="F383" s="248"/>
      <c r="G383" s="248"/>
      <c r="H383" s="248"/>
      <c r="I383" s="248"/>
      <c r="J383" s="248"/>
      <c r="K383" s="248"/>
    </row>
    <row r="384" spans="1:11" ht="15" x14ac:dyDescent="0.25">
      <c r="A384" s="248"/>
      <c r="B384" s="248"/>
      <c r="C384" s="248"/>
      <c r="D384" s="248"/>
      <c r="E384" s="248"/>
      <c r="F384" s="248"/>
      <c r="G384" s="248"/>
      <c r="H384" s="248"/>
      <c r="I384" s="248"/>
      <c r="J384" s="248"/>
      <c r="K384" s="248"/>
    </row>
    <row r="385" spans="1:11" ht="15" x14ac:dyDescent="0.25">
      <c r="A385" s="248"/>
      <c r="B385" s="248"/>
      <c r="C385" s="248"/>
      <c r="D385" s="248"/>
      <c r="E385" s="248"/>
      <c r="F385" s="248"/>
      <c r="G385" s="248"/>
      <c r="H385" s="248"/>
      <c r="I385" s="248"/>
      <c r="J385" s="248"/>
      <c r="K385" s="248"/>
    </row>
    <row r="386" spans="1:11" ht="15" x14ac:dyDescent="0.25">
      <c r="A386" s="248"/>
      <c r="B386" s="248"/>
      <c r="C386" s="248"/>
      <c r="D386" s="248"/>
      <c r="E386" s="248"/>
      <c r="F386" s="248"/>
      <c r="G386" s="248"/>
      <c r="H386" s="248"/>
      <c r="I386" s="248"/>
      <c r="J386" s="248"/>
      <c r="K386" s="248"/>
    </row>
    <row r="387" spans="1:11" ht="15" x14ac:dyDescent="0.25">
      <c r="A387" s="248"/>
      <c r="B387" s="248"/>
      <c r="C387" s="248"/>
      <c r="D387" s="248"/>
      <c r="E387" s="248"/>
      <c r="F387" s="248"/>
      <c r="G387" s="248"/>
      <c r="H387" s="248"/>
      <c r="I387" s="248"/>
      <c r="J387" s="248"/>
      <c r="K387" s="248"/>
    </row>
    <row r="388" spans="1:11" ht="15" x14ac:dyDescent="0.25">
      <c r="A388" s="248"/>
      <c r="B388" s="248"/>
      <c r="C388" s="248"/>
      <c r="D388" s="248"/>
      <c r="E388" s="248"/>
      <c r="F388" s="248"/>
      <c r="G388" s="248"/>
      <c r="H388" s="248"/>
      <c r="I388" s="248"/>
      <c r="J388" s="248"/>
      <c r="K388" s="248"/>
    </row>
    <row r="389" spans="1:11" ht="15" x14ac:dyDescent="0.25">
      <c r="A389" s="248"/>
      <c r="B389" s="248"/>
      <c r="C389" s="248"/>
      <c r="D389" s="248"/>
      <c r="E389" s="248"/>
      <c r="F389" s="248"/>
      <c r="G389" s="248"/>
      <c r="H389" s="248"/>
      <c r="I389" s="248"/>
      <c r="J389" s="248"/>
      <c r="K389" s="248"/>
    </row>
    <row r="390" spans="1:11" ht="15" x14ac:dyDescent="0.25">
      <c r="A390" s="248"/>
      <c r="B390" s="248"/>
      <c r="C390" s="248"/>
      <c r="D390" s="248"/>
      <c r="E390" s="248"/>
      <c r="F390" s="248"/>
      <c r="G390" s="248"/>
      <c r="H390" s="248"/>
      <c r="I390" s="248"/>
      <c r="J390" s="248"/>
      <c r="K390" s="248"/>
    </row>
    <row r="391" spans="1:11" ht="15" x14ac:dyDescent="0.25">
      <c r="A391" s="248"/>
      <c r="B391" s="248"/>
      <c r="C391" s="248"/>
      <c r="D391" s="248"/>
      <c r="E391" s="248"/>
      <c r="F391" s="248"/>
      <c r="G391" s="248"/>
      <c r="H391" s="248"/>
      <c r="I391" s="248"/>
      <c r="J391" s="248"/>
      <c r="K391" s="248"/>
    </row>
    <row r="392" spans="1:11" ht="15" x14ac:dyDescent="0.25">
      <c r="A392" s="248"/>
      <c r="B392" s="248"/>
      <c r="C392" s="248"/>
      <c r="D392" s="248"/>
      <c r="E392" s="248"/>
      <c r="F392" s="248"/>
      <c r="G392" s="248"/>
      <c r="H392" s="248"/>
      <c r="I392" s="248"/>
      <c r="J392" s="248"/>
      <c r="K392" s="248"/>
    </row>
    <row r="393" spans="1:11" ht="15" x14ac:dyDescent="0.25">
      <c r="A393" s="248"/>
      <c r="B393" s="248"/>
      <c r="C393" s="248"/>
      <c r="D393" s="248"/>
      <c r="E393" s="248"/>
      <c r="F393" s="248"/>
      <c r="G393" s="248"/>
      <c r="H393" s="248"/>
      <c r="I393" s="248"/>
      <c r="J393" s="248"/>
      <c r="K393" s="248"/>
    </row>
    <row r="394" spans="1:11" ht="15" x14ac:dyDescent="0.25">
      <c r="A394" s="248"/>
      <c r="B394" s="248"/>
      <c r="C394" s="248"/>
      <c r="D394" s="248"/>
      <c r="E394" s="248"/>
      <c r="F394" s="248"/>
      <c r="G394" s="248"/>
      <c r="H394" s="248"/>
      <c r="I394" s="248"/>
      <c r="J394" s="248"/>
      <c r="K394" s="248"/>
    </row>
    <row r="395" spans="1:11" ht="15" x14ac:dyDescent="0.25">
      <c r="A395" s="248"/>
      <c r="B395" s="248"/>
      <c r="C395" s="248"/>
      <c r="D395" s="248"/>
      <c r="E395" s="248"/>
      <c r="F395" s="248"/>
      <c r="G395" s="248"/>
      <c r="H395" s="248"/>
      <c r="I395" s="248"/>
      <c r="J395" s="248"/>
      <c r="K395" s="248"/>
    </row>
    <row r="396" spans="1:11" ht="15" x14ac:dyDescent="0.25">
      <c r="A396" s="248"/>
      <c r="B396" s="248"/>
      <c r="C396" s="248"/>
      <c r="D396" s="248"/>
      <c r="E396" s="248"/>
      <c r="F396" s="248"/>
      <c r="G396" s="248"/>
      <c r="H396" s="248"/>
      <c r="I396" s="248"/>
      <c r="J396" s="248"/>
      <c r="K396" s="248"/>
    </row>
    <row r="397" spans="1:11" ht="15" x14ac:dyDescent="0.25">
      <c r="A397" s="248"/>
      <c r="B397" s="248"/>
      <c r="C397" s="248"/>
      <c r="D397" s="248"/>
      <c r="E397" s="248"/>
      <c r="F397" s="248"/>
      <c r="G397" s="248"/>
      <c r="H397" s="248"/>
      <c r="I397" s="248"/>
      <c r="J397" s="248"/>
      <c r="K397" s="248"/>
    </row>
    <row r="398" spans="1:11" ht="15" x14ac:dyDescent="0.25">
      <c r="A398" s="248"/>
      <c r="B398" s="248"/>
      <c r="C398" s="248"/>
      <c r="D398" s="248"/>
      <c r="E398" s="248"/>
      <c r="F398" s="248"/>
      <c r="G398" s="248"/>
      <c r="H398" s="248"/>
      <c r="I398" s="248"/>
      <c r="J398" s="248"/>
      <c r="K398" s="248"/>
    </row>
    <row r="399" spans="1:11" ht="15" x14ac:dyDescent="0.25">
      <c r="A399" s="248"/>
      <c r="B399" s="248"/>
      <c r="C399" s="248"/>
      <c r="D399" s="248"/>
      <c r="E399" s="248"/>
      <c r="F399" s="248"/>
      <c r="G399" s="248"/>
      <c r="H399" s="248"/>
      <c r="I399" s="248"/>
      <c r="J399" s="248"/>
      <c r="K399" s="248"/>
    </row>
    <row r="400" spans="1:11" ht="15" x14ac:dyDescent="0.25">
      <c r="A400" s="248"/>
      <c r="B400" s="248"/>
      <c r="C400" s="248"/>
      <c r="D400" s="248"/>
      <c r="E400" s="248"/>
      <c r="F400" s="248"/>
      <c r="G400" s="248"/>
      <c r="H400" s="248"/>
      <c r="I400" s="248"/>
      <c r="J400" s="248"/>
      <c r="K400" s="248"/>
    </row>
    <row r="401" spans="1:11" ht="15" x14ac:dyDescent="0.25">
      <c r="A401" s="248"/>
      <c r="B401" s="248"/>
      <c r="C401" s="248"/>
      <c r="D401" s="248"/>
      <c r="E401" s="248"/>
      <c r="F401" s="248"/>
      <c r="G401" s="248"/>
      <c r="H401" s="248"/>
      <c r="I401" s="248"/>
      <c r="J401" s="248"/>
      <c r="K401" s="248"/>
    </row>
    <row r="402" spans="1:11" ht="15" x14ac:dyDescent="0.25">
      <c r="A402" s="248"/>
      <c r="B402" s="248"/>
      <c r="C402" s="248"/>
      <c r="D402" s="248"/>
      <c r="E402" s="248"/>
      <c r="F402" s="248"/>
      <c r="G402" s="248"/>
      <c r="H402" s="248"/>
      <c r="I402" s="248"/>
      <c r="J402" s="248"/>
      <c r="K402" s="248"/>
    </row>
    <row r="403" spans="1:11" ht="15" x14ac:dyDescent="0.25">
      <c r="A403" s="248"/>
      <c r="B403" s="248"/>
      <c r="C403" s="248"/>
      <c r="D403" s="248"/>
      <c r="E403" s="248"/>
      <c r="F403" s="248"/>
      <c r="G403" s="248"/>
      <c r="H403" s="248"/>
      <c r="I403" s="248"/>
      <c r="J403" s="248"/>
      <c r="K403" s="248"/>
    </row>
    <row r="404" spans="1:11" ht="15" x14ac:dyDescent="0.25">
      <c r="A404" s="248"/>
      <c r="B404" s="248"/>
      <c r="C404" s="248"/>
      <c r="D404" s="248"/>
      <c r="E404" s="248"/>
      <c r="F404" s="248"/>
      <c r="G404" s="248"/>
      <c r="H404" s="248"/>
      <c r="I404" s="248"/>
      <c r="J404" s="248"/>
      <c r="K404" s="248"/>
    </row>
    <row r="405" spans="1:11" ht="15" x14ac:dyDescent="0.25">
      <c r="A405" s="248"/>
      <c r="B405" s="248"/>
      <c r="C405" s="248"/>
      <c r="D405" s="248"/>
      <c r="E405" s="248"/>
      <c r="F405" s="248"/>
      <c r="G405" s="248"/>
      <c r="H405" s="248"/>
      <c r="I405" s="248"/>
      <c r="J405" s="248"/>
      <c r="K405" s="248"/>
    </row>
    <row r="406" spans="1:11" ht="15" x14ac:dyDescent="0.25">
      <c r="A406" s="248"/>
      <c r="B406" s="248"/>
      <c r="C406" s="248"/>
      <c r="D406" s="248"/>
      <c r="E406" s="248"/>
      <c r="F406" s="248"/>
      <c r="G406" s="248"/>
      <c r="H406" s="248"/>
      <c r="I406" s="248"/>
      <c r="J406" s="248"/>
      <c r="K406" s="248"/>
    </row>
    <row r="407" spans="1:11" ht="15" x14ac:dyDescent="0.25">
      <c r="A407" s="248"/>
      <c r="B407" s="248"/>
      <c r="C407" s="248"/>
      <c r="D407" s="248"/>
      <c r="E407" s="248"/>
      <c r="F407" s="248"/>
      <c r="G407" s="248"/>
      <c r="H407" s="248"/>
      <c r="I407" s="248"/>
      <c r="J407" s="248"/>
      <c r="K407" s="248"/>
    </row>
    <row r="408" spans="1:11" ht="15" x14ac:dyDescent="0.25">
      <c r="A408" s="248"/>
      <c r="B408" s="248"/>
      <c r="C408" s="248"/>
      <c r="D408" s="248"/>
      <c r="E408" s="248"/>
      <c r="F408" s="248"/>
      <c r="G408" s="248"/>
      <c r="H408" s="248"/>
      <c r="I408" s="248"/>
      <c r="J408" s="248"/>
      <c r="K408" s="248"/>
    </row>
    <row r="409" spans="1:11" ht="15" x14ac:dyDescent="0.25">
      <c r="A409" s="248"/>
      <c r="B409" s="248"/>
      <c r="C409" s="248"/>
      <c r="D409" s="248"/>
      <c r="E409" s="248"/>
      <c r="F409" s="248"/>
      <c r="G409" s="248"/>
      <c r="H409" s="248"/>
      <c r="I409" s="248"/>
      <c r="J409" s="248"/>
      <c r="K409" s="248"/>
    </row>
    <row r="410" spans="1:11" ht="15" x14ac:dyDescent="0.25">
      <c r="A410" s="248"/>
      <c r="B410" s="248"/>
      <c r="C410" s="248"/>
      <c r="D410" s="248"/>
      <c r="E410" s="248"/>
      <c r="F410" s="248"/>
      <c r="G410" s="248"/>
      <c r="H410" s="248"/>
      <c r="I410" s="248"/>
      <c r="J410" s="248"/>
      <c r="K410" s="248"/>
    </row>
    <row r="411" spans="1:11" ht="15" x14ac:dyDescent="0.25">
      <c r="A411" s="248"/>
      <c r="B411" s="248"/>
      <c r="C411" s="248"/>
      <c r="D411" s="248"/>
      <c r="E411" s="248"/>
      <c r="F411" s="248"/>
      <c r="G411" s="248"/>
      <c r="H411" s="248"/>
      <c r="I411" s="248"/>
      <c r="J411" s="248"/>
      <c r="K411" s="248"/>
    </row>
    <row r="412" spans="1:11" ht="15" x14ac:dyDescent="0.25">
      <c r="A412" s="248"/>
      <c r="B412" s="248"/>
      <c r="C412" s="248"/>
      <c r="D412" s="248"/>
      <c r="E412" s="248"/>
      <c r="F412" s="248"/>
      <c r="G412" s="248"/>
      <c r="H412" s="248"/>
      <c r="I412" s="248"/>
      <c r="J412" s="248"/>
      <c r="K412" s="248"/>
    </row>
    <row r="413" spans="1:11" ht="15" x14ac:dyDescent="0.25">
      <c r="A413" s="248"/>
      <c r="B413" s="248"/>
      <c r="C413" s="248"/>
      <c r="D413" s="248"/>
      <c r="E413" s="248"/>
      <c r="F413" s="248"/>
      <c r="G413" s="248"/>
      <c r="H413" s="248"/>
      <c r="I413" s="248"/>
      <c r="J413" s="248"/>
      <c r="K413" s="248"/>
    </row>
    <row r="414" spans="1:11" ht="15" x14ac:dyDescent="0.25">
      <c r="A414" s="248"/>
      <c r="B414" s="248"/>
      <c r="C414" s="248"/>
      <c r="D414" s="248"/>
      <c r="E414" s="248"/>
      <c r="F414" s="248"/>
      <c r="G414" s="248"/>
      <c r="H414" s="248"/>
      <c r="I414" s="248"/>
      <c r="J414" s="248"/>
      <c r="K414" s="248"/>
    </row>
    <row r="415" spans="1:11" ht="15" x14ac:dyDescent="0.25">
      <c r="A415" s="248"/>
      <c r="B415" s="248"/>
      <c r="C415" s="248"/>
      <c r="D415" s="248"/>
      <c r="E415" s="248"/>
      <c r="F415" s="248"/>
      <c r="G415" s="248"/>
      <c r="H415" s="248"/>
      <c r="I415" s="248"/>
      <c r="J415" s="248"/>
      <c r="K415" s="248"/>
    </row>
    <row r="416" spans="1:11" ht="15" x14ac:dyDescent="0.25">
      <c r="A416" s="248"/>
      <c r="B416" s="248"/>
      <c r="C416" s="248"/>
      <c r="D416" s="248"/>
      <c r="E416" s="248"/>
      <c r="F416" s="248"/>
      <c r="G416" s="248"/>
      <c r="H416" s="248"/>
      <c r="I416" s="248"/>
      <c r="J416" s="248"/>
      <c r="K416" s="248"/>
    </row>
    <row r="417" spans="1:11" ht="15" x14ac:dyDescent="0.25">
      <c r="A417" s="248"/>
      <c r="B417" s="248"/>
      <c r="C417" s="248"/>
      <c r="D417" s="248"/>
      <c r="E417" s="248"/>
      <c r="F417" s="248"/>
      <c r="G417" s="248"/>
      <c r="H417" s="248"/>
      <c r="I417" s="248"/>
      <c r="J417" s="248"/>
      <c r="K417" s="248"/>
    </row>
    <row r="418" spans="1:11" ht="15" x14ac:dyDescent="0.25">
      <c r="A418" s="248"/>
      <c r="B418" s="248"/>
      <c r="C418" s="248"/>
      <c r="D418" s="248"/>
      <c r="E418" s="248"/>
      <c r="F418" s="248"/>
      <c r="G418" s="248"/>
      <c r="H418" s="248"/>
      <c r="I418" s="248"/>
      <c r="J418" s="248"/>
      <c r="K418" s="248"/>
    </row>
    <row r="419" spans="1:11" ht="15" x14ac:dyDescent="0.25">
      <c r="A419" s="248"/>
      <c r="B419" s="248"/>
      <c r="C419" s="248"/>
      <c r="D419" s="248"/>
      <c r="E419" s="248"/>
      <c r="F419" s="248"/>
      <c r="G419" s="248"/>
      <c r="H419" s="248"/>
      <c r="I419" s="248"/>
      <c r="J419" s="248"/>
      <c r="K419" s="248"/>
    </row>
    <row r="420" spans="1:11" ht="15" x14ac:dyDescent="0.25">
      <c r="A420" s="248"/>
      <c r="B420" s="248"/>
      <c r="C420" s="248"/>
      <c r="D420" s="248"/>
      <c r="E420" s="248"/>
      <c r="F420" s="248"/>
      <c r="G420" s="248"/>
      <c r="H420" s="248"/>
      <c r="I420" s="248"/>
      <c r="J420" s="248"/>
      <c r="K420" s="248"/>
    </row>
    <row r="421" spans="1:11" ht="15" x14ac:dyDescent="0.25">
      <c r="A421" s="248"/>
      <c r="B421" s="248"/>
      <c r="C421" s="248"/>
      <c r="D421" s="248"/>
      <c r="E421" s="248"/>
      <c r="F421" s="248"/>
      <c r="G421" s="248"/>
      <c r="H421" s="248"/>
      <c r="I421" s="248"/>
      <c r="J421" s="248"/>
      <c r="K421" s="248"/>
    </row>
    <row r="422" spans="1:11" ht="15" x14ac:dyDescent="0.25">
      <c r="A422" s="248"/>
      <c r="B422" s="248"/>
      <c r="C422" s="248"/>
      <c r="D422" s="248"/>
      <c r="E422" s="248"/>
      <c r="F422" s="248"/>
      <c r="G422" s="248"/>
      <c r="H422" s="248"/>
      <c r="I422" s="248"/>
      <c r="J422" s="248"/>
      <c r="K422" s="248"/>
    </row>
    <row r="423" spans="1:11" ht="15" x14ac:dyDescent="0.25">
      <c r="A423" s="248"/>
      <c r="B423" s="248"/>
      <c r="C423" s="248"/>
      <c r="D423" s="248"/>
      <c r="E423" s="248"/>
      <c r="F423" s="248"/>
      <c r="G423" s="248"/>
      <c r="H423" s="248"/>
      <c r="I423" s="248"/>
      <c r="J423" s="248"/>
      <c r="K423" s="248"/>
    </row>
    <row r="424" spans="1:11" ht="15" x14ac:dyDescent="0.25">
      <c r="A424" s="248"/>
      <c r="B424" s="248"/>
      <c r="C424" s="248"/>
      <c r="D424" s="248"/>
      <c r="E424" s="248"/>
      <c r="F424" s="248"/>
      <c r="G424" s="248"/>
      <c r="H424" s="248"/>
      <c r="I424" s="248"/>
      <c r="J424" s="248"/>
      <c r="K424" s="248"/>
    </row>
    <row r="425" spans="1:11" ht="15" x14ac:dyDescent="0.25">
      <c r="A425" s="248"/>
      <c r="B425" s="248"/>
      <c r="C425" s="248"/>
      <c r="D425" s="248"/>
      <c r="E425" s="248"/>
      <c r="F425" s="248"/>
      <c r="G425" s="248"/>
      <c r="H425" s="248"/>
      <c r="I425" s="248"/>
      <c r="J425" s="248"/>
      <c r="K425" s="248"/>
    </row>
    <row r="426" spans="1:11" ht="15" x14ac:dyDescent="0.25">
      <c r="A426" s="248"/>
      <c r="B426" s="248"/>
      <c r="C426" s="248"/>
      <c r="D426" s="248"/>
      <c r="E426" s="248"/>
      <c r="F426" s="248"/>
      <c r="G426" s="248"/>
      <c r="H426" s="248"/>
      <c r="I426" s="248"/>
      <c r="J426" s="248"/>
      <c r="K426" s="248"/>
    </row>
    <row r="427" spans="1:11" ht="15" x14ac:dyDescent="0.25">
      <c r="A427" s="248"/>
      <c r="B427" s="248"/>
      <c r="C427" s="248"/>
      <c r="D427" s="248"/>
      <c r="E427" s="248"/>
      <c r="F427" s="248"/>
      <c r="G427" s="248"/>
      <c r="H427" s="248"/>
      <c r="I427" s="248"/>
      <c r="J427" s="248"/>
      <c r="K427" s="248"/>
    </row>
    <row r="428" spans="1:11" ht="15" x14ac:dyDescent="0.25">
      <c r="A428" s="248"/>
      <c r="B428" s="248"/>
      <c r="C428" s="248"/>
      <c r="D428" s="248"/>
      <c r="E428" s="248"/>
      <c r="F428" s="248"/>
      <c r="G428" s="248"/>
      <c r="H428" s="248"/>
      <c r="I428" s="248"/>
      <c r="J428" s="248"/>
      <c r="K428" s="248"/>
    </row>
    <row r="429" spans="1:11" ht="15" x14ac:dyDescent="0.25">
      <c r="A429" s="248"/>
      <c r="B429" s="248"/>
      <c r="C429" s="248"/>
      <c r="D429" s="248"/>
      <c r="E429" s="248"/>
      <c r="F429" s="248"/>
      <c r="G429" s="248"/>
      <c r="H429" s="248"/>
      <c r="I429" s="248"/>
      <c r="J429" s="248"/>
      <c r="K429" s="248"/>
    </row>
    <row r="430" spans="1:11" ht="15" x14ac:dyDescent="0.25">
      <c r="A430" s="248"/>
      <c r="B430" s="248"/>
      <c r="C430" s="248"/>
      <c r="D430" s="248"/>
      <c r="E430" s="248"/>
      <c r="F430" s="248"/>
      <c r="G430" s="248"/>
      <c r="H430" s="248"/>
      <c r="I430" s="248"/>
      <c r="J430" s="248"/>
      <c r="K430" s="248"/>
    </row>
    <row r="431" spans="1:11" ht="15" x14ac:dyDescent="0.25">
      <c r="A431" s="248"/>
      <c r="B431" s="248"/>
      <c r="C431" s="248"/>
      <c r="D431" s="248"/>
      <c r="E431" s="248"/>
      <c r="F431" s="248"/>
      <c r="G431" s="248"/>
      <c r="H431" s="248"/>
      <c r="I431" s="248"/>
      <c r="J431" s="248"/>
      <c r="K431" s="248"/>
    </row>
    <row r="432" spans="1:11" ht="15" x14ac:dyDescent="0.25">
      <c r="A432" s="248"/>
      <c r="B432" s="248"/>
      <c r="C432" s="248"/>
      <c r="D432" s="248"/>
      <c r="E432" s="248"/>
      <c r="F432" s="248"/>
      <c r="G432" s="248"/>
      <c r="H432" s="248"/>
      <c r="I432" s="248"/>
      <c r="J432" s="248"/>
      <c r="K432" s="248"/>
    </row>
    <row r="433" spans="1:11" ht="15" x14ac:dyDescent="0.25">
      <c r="A433" s="248"/>
      <c r="B433" s="248"/>
      <c r="C433" s="248"/>
      <c r="D433" s="248"/>
      <c r="E433" s="248"/>
      <c r="F433" s="248"/>
      <c r="G433" s="248"/>
      <c r="H433" s="248"/>
      <c r="I433" s="248"/>
      <c r="J433" s="248"/>
      <c r="K433" s="248"/>
    </row>
    <row r="434" spans="1:11" ht="15" x14ac:dyDescent="0.25">
      <c r="A434" s="248"/>
      <c r="B434" s="248"/>
      <c r="C434" s="248"/>
      <c r="D434" s="248"/>
      <c r="E434" s="248"/>
      <c r="F434" s="248"/>
      <c r="G434" s="248"/>
      <c r="H434" s="248"/>
      <c r="I434" s="248"/>
      <c r="J434" s="248"/>
      <c r="K434" s="248"/>
    </row>
    <row r="435" spans="1:11" ht="15" x14ac:dyDescent="0.25">
      <c r="A435" s="248"/>
      <c r="B435" s="248"/>
      <c r="C435" s="248"/>
      <c r="D435" s="248"/>
      <c r="E435" s="248"/>
      <c r="F435" s="248"/>
      <c r="G435" s="248"/>
      <c r="H435" s="248"/>
      <c r="I435" s="248"/>
      <c r="J435" s="248"/>
      <c r="K435" s="248"/>
    </row>
    <row r="436" spans="1:11" ht="15" x14ac:dyDescent="0.25">
      <c r="A436" s="248"/>
      <c r="B436" s="248"/>
      <c r="C436" s="248"/>
      <c r="D436" s="248"/>
      <c r="E436" s="248"/>
      <c r="F436" s="248"/>
      <c r="G436" s="248"/>
      <c r="H436" s="248"/>
      <c r="I436" s="248"/>
      <c r="J436" s="248"/>
      <c r="K436" s="248"/>
    </row>
    <row r="437" spans="1:11" ht="15" x14ac:dyDescent="0.25">
      <c r="A437" s="248"/>
      <c r="B437" s="248"/>
      <c r="C437" s="248"/>
      <c r="D437" s="248"/>
      <c r="E437" s="248"/>
      <c r="F437" s="248"/>
      <c r="G437" s="248"/>
      <c r="H437" s="248"/>
      <c r="I437" s="248"/>
      <c r="J437" s="248"/>
      <c r="K437" s="248"/>
    </row>
    <row r="438" spans="1:11" ht="15" x14ac:dyDescent="0.25">
      <c r="A438" s="248"/>
      <c r="B438" s="248"/>
      <c r="C438" s="248"/>
      <c r="D438" s="248"/>
      <c r="E438" s="248"/>
      <c r="F438" s="248"/>
      <c r="G438" s="248"/>
      <c r="H438" s="248"/>
      <c r="I438" s="248"/>
      <c r="J438" s="248"/>
      <c r="K438" s="248"/>
    </row>
    <row r="439" spans="1:11" ht="15" x14ac:dyDescent="0.25">
      <c r="A439" s="248"/>
      <c r="B439" s="248"/>
      <c r="C439" s="248"/>
      <c r="D439" s="248"/>
      <c r="E439" s="248"/>
      <c r="F439" s="248"/>
      <c r="G439" s="248"/>
      <c r="H439" s="248"/>
      <c r="I439" s="248"/>
      <c r="J439" s="248"/>
      <c r="K439" s="248"/>
    </row>
    <row r="440" spans="1:11" ht="15" x14ac:dyDescent="0.25">
      <c r="A440" s="248"/>
      <c r="B440" s="248"/>
      <c r="C440" s="248"/>
      <c r="D440" s="248"/>
      <c r="E440" s="248"/>
      <c r="F440" s="248"/>
      <c r="G440" s="248"/>
      <c r="H440" s="248"/>
      <c r="I440" s="248"/>
      <c r="J440" s="248"/>
      <c r="K440" s="248"/>
    </row>
    <row r="441" spans="1:11" ht="15" x14ac:dyDescent="0.25">
      <c r="A441" s="248"/>
      <c r="B441" s="248"/>
      <c r="C441" s="248"/>
      <c r="D441" s="248"/>
      <c r="E441" s="248"/>
      <c r="F441" s="248"/>
      <c r="G441" s="248"/>
      <c r="H441" s="248"/>
      <c r="I441" s="248"/>
      <c r="J441" s="248"/>
      <c r="K441" s="248"/>
    </row>
    <row r="442" spans="1:11" ht="15" x14ac:dyDescent="0.25">
      <c r="A442" s="248"/>
      <c r="B442" s="248"/>
      <c r="C442" s="248"/>
      <c r="D442" s="248"/>
      <c r="E442" s="248"/>
      <c r="F442" s="248"/>
      <c r="G442" s="248"/>
      <c r="H442" s="248"/>
      <c r="I442" s="248"/>
      <c r="J442" s="248"/>
      <c r="K442" s="248"/>
    </row>
    <row r="443" spans="1:11" ht="15" x14ac:dyDescent="0.25">
      <c r="A443" s="248"/>
      <c r="B443" s="248"/>
      <c r="C443" s="248"/>
      <c r="D443" s="248"/>
      <c r="E443" s="248"/>
      <c r="F443" s="248"/>
      <c r="G443" s="248"/>
      <c r="H443" s="248"/>
      <c r="I443" s="248"/>
      <c r="J443" s="248"/>
      <c r="K443" s="248"/>
    </row>
    <row r="444" spans="1:11" ht="15" x14ac:dyDescent="0.25">
      <c r="A444" s="248"/>
      <c r="B444" s="248"/>
      <c r="C444" s="248"/>
      <c r="D444" s="248"/>
      <c r="E444" s="248"/>
      <c r="F444" s="248"/>
      <c r="G444" s="248"/>
      <c r="H444" s="248"/>
      <c r="I444" s="248"/>
      <c r="J444" s="248"/>
      <c r="K444" s="248"/>
    </row>
    <row r="445" spans="1:11" ht="15" x14ac:dyDescent="0.25">
      <c r="A445" s="248"/>
      <c r="B445" s="248"/>
      <c r="C445" s="248"/>
      <c r="D445" s="248"/>
      <c r="E445" s="248"/>
      <c r="F445" s="248"/>
      <c r="G445" s="248"/>
      <c r="H445" s="248"/>
      <c r="I445" s="248"/>
      <c r="J445" s="248"/>
      <c r="K445" s="248"/>
    </row>
    <row r="446" spans="1:11" ht="15" x14ac:dyDescent="0.25">
      <c r="A446" s="248"/>
      <c r="B446" s="248"/>
      <c r="C446" s="248"/>
      <c r="D446" s="248"/>
      <c r="E446" s="248"/>
      <c r="F446" s="248"/>
      <c r="G446" s="248"/>
      <c r="H446" s="248"/>
      <c r="I446" s="248"/>
      <c r="J446" s="248"/>
      <c r="K446" s="248"/>
    </row>
    <row r="447" spans="1:11" ht="15" x14ac:dyDescent="0.25">
      <c r="A447" s="248"/>
      <c r="B447" s="248"/>
      <c r="C447" s="248"/>
      <c r="D447" s="248"/>
      <c r="E447" s="248"/>
      <c r="F447" s="248"/>
      <c r="G447" s="248"/>
      <c r="H447" s="248"/>
      <c r="I447" s="248"/>
      <c r="J447" s="248"/>
      <c r="K447" s="248"/>
    </row>
    <row r="448" spans="1:11" ht="15" x14ac:dyDescent="0.25">
      <c r="A448" s="248"/>
      <c r="B448" s="248"/>
      <c r="C448" s="248"/>
      <c r="D448" s="248"/>
      <c r="E448" s="248"/>
      <c r="F448" s="248"/>
      <c r="G448" s="248"/>
      <c r="H448" s="248"/>
      <c r="I448" s="248"/>
      <c r="J448" s="248"/>
      <c r="K448" s="248"/>
    </row>
    <row r="449" spans="1:11" ht="15" x14ac:dyDescent="0.25">
      <c r="A449" s="248"/>
      <c r="B449" s="248"/>
      <c r="C449" s="248"/>
      <c r="D449" s="248"/>
      <c r="E449" s="248"/>
      <c r="F449" s="248"/>
      <c r="G449" s="248"/>
      <c r="H449" s="248"/>
      <c r="I449" s="248"/>
      <c r="J449" s="248"/>
      <c r="K449" s="248"/>
    </row>
    <row r="450" spans="1:11" ht="15" x14ac:dyDescent="0.25">
      <c r="A450" s="248"/>
      <c r="B450" s="248"/>
      <c r="C450" s="248"/>
      <c r="D450" s="248"/>
      <c r="E450" s="248"/>
      <c r="F450" s="248"/>
      <c r="G450" s="248"/>
      <c r="H450" s="248"/>
      <c r="I450" s="248"/>
      <c r="J450" s="248"/>
      <c r="K450" s="248"/>
    </row>
    <row r="451" spans="1:11" ht="15" x14ac:dyDescent="0.25">
      <c r="A451" s="248"/>
      <c r="B451" s="248"/>
      <c r="C451" s="248"/>
      <c r="D451" s="248"/>
      <c r="E451" s="248"/>
      <c r="F451" s="248"/>
      <c r="G451" s="248"/>
      <c r="H451" s="248"/>
      <c r="I451" s="248"/>
      <c r="J451" s="248"/>
      <c r="K451" s="248"/>
    </row>
    <row r="452" spans="1:11" ht="15" x14ac:dyDescent="0.25">
      <c r="A452" s="248"/>
      <c r="B452" s="248"/>
      <c r="C452" s="248"/>
      <c r="D452" s="248"/>
      <c r="E452" s="248"/>
      <c r="F452" s="248"/>
      <c r="G452" s="248"/>
      <c r="H452" s="248"/>
      <c r="I452" s="248"/>
      <c r="J452" s="248"/>
      <c r="K452" s="248"/>
    </row>
    <row r="453" spans="1:11" ht="15" x14ac:dyDescent="0.25">
      <c r="A453" s="248"/>
      <c r="B453" s="248"/>
      <c r="C453" s="248"/>
      <c r="D453" s="248"/>
      <c r="E453" s="248"/>
      <c r="F453" s="248"/>
      <c r="G453" s="248"/>
      <c r="H453" s="248"/>
      <c r="I453" s="248"/>
      <c r="J453" s="248"/>
      <c r="K453" s="248"/>
    </row>
    <row r="454" spans="1:11" ht="15" x14ac:dyDescent="0.25">
      <c r="A454" s="248"/>
      <c r="B454" s="248"/>
      <c r="C454" s="248"/>
      <c r="D454" s="248"/>
      <c r="E454" s="248"/>
      <c r="F454" s="248"/>
      <c r="G454" s="248"/>
      <c r="H454" s="248"/>
      <c r="I454" s="248"/>
      <c r="J454" s="248"/>
      <c r="K454" s="248"/>
    </row>
    <row r="455" spans="1:11" ht="15" x14ac:dyDescent="0.25">
      <c r="A455" s="248"/>
      <c r="B455" s="248"/>
      <c r="C455" s="248"/>
      <c r="D455" s="248"/>
      <c r="E455" s="248"/>
      <c r="F455" s="248"/>
      <c r="G455" s="248"/>
      <c r="H455" s="248"/>
      <c r="I455" s="248"/>
      <c r="J455" s="248"/>
      <c r="K455" s="248"/>
    </row>
    <row r="456" spans="1:11" ht="15" x14ac:dyDescent="0.25">
      <c r="A456" s="248"/>
      <c r="B456" s="248"/>
      <c r="C456" s="248"/>
      <c r="D456" s="248"/>
      <c r="E456" s="248"/>
      <c r="F456" s="248"/>
      <c r="G456" s="248"/>
      <c r="H456" s="248"/>
      <c r="I456" s="248"/>
      <c r="J456" s="248"/>
      <c r="K456" s="248"/>
    </row>
    <row r="457" spans="1:11" ht="15" x14ac:dyDescent="0.25">
      <c r="A457" s="248"/>
      <c r="B457" s="248"/>
      <c r="C457" s="248"/>
      <c r="D457" s="248"/>
      <c r="E457" s="248"/>
      <c r="F457" s="248"/>
      <c r="G457" s="248"/>
      <c r="H457" s="248"/>
      <c r="I457" s="248"/>
      <c r="J457" s="248"/>
      <c r="K457" s="248"/>
    </row>
    <row r="458" spans="1:11" ht="15" x14ac:dyDescent="0.25">
      <c r="A458" s="248"/>
      <c r="B458" s="248"/>
      <c r="C458" s="248"/>
      <c r="D458" s="248"/>
      <c r="E458" s="248"/>
      <c r="F458" s="248"/>
      <c r="G458" s="248"/>
      <c r="H458" s="248"/>
      <c r="I458" s="248"/>
      <c r="J458" s="248"/>
      <c r="K458" s="248"/>
    </row>
    <row r="459" spans="1:11" ht="15" x14ac:dyDescent="0.25">
      <c r="A459" s="248"/>
      <c r="B459" s="248"/>
      <c r="C459" s="248"/>
      <c r="D459" s="248"/>
      <c r="E459" s="248"/>
      <c r="F459" s="248"/>
      <c r="G459" s="248"/>
      <c r="H459" s="248"/>
      <c r="I459" s="248"/>
      <c r="J459" s="248"/>
      <c r="K459" s="248"/>
    </row>
    <row r="460" spans="1:11" ht="15" x14ac:dyDescent="0.25">
      <c r="A460" s="248"/>
      <c r="B460" s="248"/>
      <c r="C460" s="248"/>
      <c r="D460" s="248"/>
      <c r="E460" s="248"/>
      <c r="F460" s="248"/>
      <c r="G460" s="248"/>
      <c r="H460" s="248"/>
      <c r="I460" s="248"/>
      <c r="J460" s="248"/>
      <c r="K460" s="248"/>
    </row>
    <row r="461" spans="1:11" ht="15" x14ac:dyDescent="0.25">
      <c r="A461" s="248"/>
      <c r="B461" s="248"/>
      <c r="C461" s="248"/>
      <c r="D461" s="248"/>
      <c r="E461" s="248"/>
      <c r="F461" s="248"/>
      <c r="G461" s="248"/>
      <c r="H461" s="248"/>
      <c r="I461" s="248"/>
      <c r="J461" s="248"/>
      <c r="K461" s="248"/>
    </row>
    <row r="462" spans="1:11" ht="15" x14ac:dyDescent="0.25">
      <c r="A462" s="248"/>
      <c r="B462" s="248"/>
      <c r="C462" s="248"/>
      <c r="D462" s="248"/>
      <c r="E462" s="248"/>
      <c r="F462" s="248"/>
      <c r="G462" s="248"/>
      <c r="H462" s="248"/>
      <c r="I462" s="248"/>
      <c r="J462" s="248"/>
      <c r="K462" s="248"/>
    </row>
    <row r="463" spans="1:11" ht="15" x14ac:dyDescent="0.25">
      <c r="A463" s="248"/>
      <c r="B463" s="248"/>
      <c r="C463" s="248"/>
      <c r="D463" s="248"/>
      <c r="E463" s="248"/>
      <c r="F463" s="248"/>
      <c r="G463" s="248"/>
      <c r="H463" s="248"/>
      <c r="I463" s="248"/>
      <c r="J463" s="248"/>
      <c r="K463" s="248"/>
    </row>
    <row r="464" spans="1:11" ht="15" x14ac:dyDescent="0.25">
      <c r="A464" s="248"/>
      <c r="B464" s="248"/>
      <c r="C464" s="248"/>
      <c r="D464" s="248"/>
      <c r="E464" s="248"/>
      <c r="F464" s="248"/>
      <c r="G464" s="248"/>
      <c r="H464" s="248"/>
      <c r="I464" s="248"/>
      <c r="J464" s="248"/>
      <c r="K464" s="248"/>
    </row>
    <row r="465" spans="1:11" ht="15" x14ac:dyDescent="0.25">
      <c r="A465" s="248"/>
      <c r="B465" s="248"/>
      <c r="C465" s="248"/>
      <c r="D465" s="248"/>
      <c r="E465" s="248"/>
      <c r="F465" s="248"/>
      <c r="G465" s="248"/>
      <c r="H465" s="248"/>
      <c r="I465" s="248"/>
      <c r="J465" s="248"/>
      <c r="K465" s="248"/>
    </row>
    <row r="466" spans="1:11" ht="15" x14ac:dyDescent="0.25">
      <c r="A466" s="248"/>
      <c r="B466" s="248"/>
      <c r="C466" s="248"/>
      <c r="D466" s="248"/>
      <c r="E466" s="248"/>
      <c r="F466" s="248"/>
      <c r="G466" s="248"/>
      <c r="H466" s="248"/>
      <c r="I466" s="248"/>
      <c r="J466" s="248"/>
      <c r="K466" s="248"/>
    </row>
    <row r="467" spans="1:11" ht="15" x14ac:dyDescent="0.25">
      <c r="A467" s="248"/>
      <c r="B467" s="248"/>
      <c r="C467" s="248"/>
      <c r="D467" s="248"/>
      <c r="E467" s="248"/>
      <c r="F467" s="248"/>
      <c r="G467" s="248"/>
      <c r="H467" s="248"/>
      <c r="I467" s="248"/>
      <c r="J467" s="248"/>
      <c r="K467" s="248"/>
    </row>
    <row r="468" spans="1:11" ht="15" x14ac:dyDescent="0.25">
      <c r="A468" s="248"/>
      <c r="B468" s="248"/>
      <c r="C468" s="248"/>
      <c r="D468" s="248"/>
      <c r="E468" s="248"/>
      <c r="F468" s="248"/>
      <c r="G468" s="248"/>
      <c r="H468" s="248"/>
      <c r="I468" s="248"/>
      <c r="J468" s="248"/>
      <c r="K468" s="248"/>
    </row>
    <row r="469" spans="1:11" ht="15" x14ac:dyDescent="0.25">
      <c r="A469" s="248"/>
      <c r="B469" s="248"/>
      <c r="C469" s="248"/>
      <c r="D469" s="248"/>
      <c r="E469" s="248"/>
      <c r="F469" s="248"/>
      <c r="G469" s="248"/>
      <c r="H469" s="248"/>
      <c r="I469" s="248"/>
      <c r="J469" s="248"/>
      <c r="K469" s="248"/>
    </row>
    <row r="470" spans="1:11" ht="15" x14ac:dyDescent="0.25">
      <c r="A470" s="248"/>
      <c r="B470" s="248"/>
      <c r="C470" s="248"/>
      <c r="D470" s="248"/>
      <c r="E470" s="248"/>
      <c r="F470" s="248"/>
      <c r="G470" s="248"/>
      <c r="H470" s="248"/>
      <c r="I470" s="248"/>
      <c r="J470" s="248"/>
      <c r="K470" s="248"/>
    </row>
    <row r="471" spans="1:11" ht="15" x14ac:dyDescent="0.25">
      <c r="A471" s="248"/>
      <c r="B471" s="248"/>
      <c r="C471" s="248"/>
      <c r="D471" s="248"/>
      <c r="E471" s="248"/>
      <c r="F471" s="248"/>
      <c r="G471" s="248"/>
      <c r="H471" s="248"/>
      <c r="I471" s="248"/>
      <c r="J471" s="248"/>
      <c r="K471" s="248"/>
    </row>
    <row r="472" spans="1:11" ht="15" x14ac:dyDescent="0.25">
      <c r="A472" s="248"/>
      <c r="B472" s="248"/>
      <c r="C472" s="248"/>
      <c r="D472" s="248"/>
      <c r="E472" s="248"/>
      <c r="F472" s="248"/>
      <c r="G472" s="248"/>
      <c r="H472" s="248"/>
      <c r="I472" s="248"/>
      <c r="J472" s="248"/>
      <c r="K472" s="248"/>
    </row>
    <row r="473" spans="1:11" ht="15" x14ac:dyDescent="0.25">
      <c r="A473" s="248"/>
      <c r="B473" s="248"/>
      <c r="C473" s="248"/>
      <c r="D473" s="248"/>
      <c r="E473" s="248"/>
      <c r="F473" s="248"/>
      <c r="G473" s="248"/>
      <c r="H473" s="248"/>
      <c r="I473" s="248"/>
      <c r="J473" s="248"/>
      <c r="K473" s="248"/>
    </row>
    <row r="474" spans="1:11" ht="15" x14ac:dyDescent="0.25">
      <c r="A474" s="248"/>
      <c r="B474" s="248"/>
      <c r="C474" s="248"/>
      <c r="D474" s="248"/>
      <c r="E474" s="248"/>
      <c r="F474" s="248"/>
      <c r="G474" s="248"/>
      <c r="H474" s="248"/>
      <c r="I474" s="248"/>
      <c r="J474" s="248"/>
      <c r="K474" s="248"/>
    </row>
    <row r="475" spans="1:11" ht="15" x14ac:dyDescent="0.25">
      <c r="A475" s="248"/>
      <c r="B475" s="248"/>
      <c r="C475" s="248"/>
      <c r="D475" s="248"/>
      <c r="E475" s="248"/>
      <c r="F475" s="248"/>
      <c r="G475" s="248"/>
      <c r="H475" s="248"/>
      <c r="I475" s="248"/>
      <c r="J475" s="248"/>
      <c r="K475" s="248"/>
    </row>
    <row r="476" spans="1:11" ht="15" x14ac:dyDescent="0.25">
      <c r="A476" s="248"/>
      <c r="B476" s="248"/>
      <c r="C476" s="248"/>
      <c r="D476" s="248"/>
      <c r="E476" s="248"/>
      <c r="F476" s="248"/>
      <c r="G476" s="248"/>
      <c r="H476" s="248"/>
      <c r="I476" s="248"/>
      <c r="J476" s="248"/>
      <c r="K476" s="248"/>
    </row>
    <row r="477" spans="1:11" ht="15" x14ac:dyDescent="0.25">
      <c r="A477" s="248"/>
      <c r="B477" s="248"/>
      <c r="C477" s="248"/>
      <c r="D477" s="248"/>
      <c r="E477" s="248"/>
      <c r="F477" s="248"/>
      <c r="G477" s="248"/>
      <c r="H477" s="248"/>
      <c r="I477" s="248"/>
      <c r="J477" s="248"/>
      <c r="K477" s="248"/>
    </row>
    <row r="478" spans="1:11" ht="15" x14ac:dyDescent="0.25">
      <c r="A478" s="248"/>
      <c r="B478" s="248"/>
      <c r="C478" s="248"/>
      <c r="D478" s="248"/>
      <c r="E478" s="248"/>
      <c r="F478" s="248"/>
      <c r="G478" s="248"/>
      <c r="H478" s="248"/>
      <c r="I478" s="248"/>
      <c r="J478" s="248"/>
      <c r="K478" s="248"/>
    </row>
    <row r="479" spans="1:11" ht="15" x14ac:dyDescent="0.25">
      <c r="A479" s="248"/>
      <c r="B479" s="248"/>
      <c r="C479" s="248"/>
      <c r="D479" s="248"/>
      <c r="E479" s="248"/>
      <c r="F479" s="248"/>
      <c r="G479" s="248"/>
      <c r="H479" s="248"/>
      <c r="I479" s="248"/>
      <c r="J479" s="248"/>
      <c r="K479" s="248"/>
    </row>
    <row r="480" spans="1:11" ht="15" x14ac:dyDescent="0.25">
      <c r="A480" s="248"/>
      <c r="B480" s="248"/>
      <c r="C480" s="248"/>
      <c r="D480" s="248"/>
      <c r="E480" s="248"/>
      <c r="F480" s="248"/>
      <c r="G480" s="248"/>
      <c r="H480" s="248"/>
      <c r="I480" s="248"/>
      <c r="J480" s="248"/>
      <c r="K480" s="248"/>
    </row>
    <row r="481" spans="1:11" ht="15" x14ac:dyDescent="0.25">
      <c r="A481" s="248"/>
      <c r="B481" s="248"/>
      <c r="C481" s="248"/>
      <c r="D481" s="248"/>
      <c r="E481" s="248"/>
      <c r="F481" s="248"/>
      <c r="G481" s="248"/>
      <c r="H481" s="248"/>
      <c r="I481" s="248"/>
      <c r="J481" s="248"/>
      <c r="K481" s="248"/>
    </row>
    <row r="482" spans="1:11" ht="15" x14ac:dyDescent="0.25">
      <c r="A482" s="248"/>
      <c r="B482" s="248"/>
      <c r="C482" s="248"/>
      <c r="D482" s="248"/>
      <c r="E482" s="248"/>
      <c r="F482" s="248"/>
      <c r="G482" s="248"/>
      <c r="H482" s="248"/>
      <c r="I482" s="248"/>
      <c r="J482" s="248"/>
      <c r="K482" s="248"/>
    </row>
    <row r="483" spans="1:11" ht="15" x14ac:dyDescent="0.25">
      <c r="A483" s="248"/>
      <c r="B483" s="248"/>
      <c r="C483" s="248"/>
      <c r="D483" s="248"/>
      <c r="E483" s="248"/>
      <c r="F483" s="248"/>
      <c r="G483" s="248"/>
      <c r="H483" s="248"/>
      <c r="I483" s="248"/>
      <c r="J483" s="248"/>
      <c r="K483" s="248"/>
    </row>
    <row r="484" spans="1:11" ht="15" x14ac:dyDescent="0.25">
      <c r="A484" s="248"/>
      <c r="B484" s="248"/>
      <c r="C484" s="248"/>
      <c r="D484" s="248"/>
      <c r="E484" s="248"/>
      <c r="F484" s="248"/>
      <c r="G484" s="248"/>
      <c r="H484" s="248"/>
      <c r="I484" s="248"/>
      <c r="J484" s="248"/>
      <c r="K484" s="248"/>
    </row>
    <row r="485" spans="1:11" ht="15" x14ac:dyDescent="0.25">
      <c r="A485" s="248"/>
      <c r="B485" s="248"/>
      <c r="C485" s="248"/>
      <c r="D485" s="248"/>
      <c r="E485" s="248"/>
      <c r="F485" s="248"/>
      <c r="G485" s="248"/>
      <c r="H485" s="248"/>
      <c r="I485" s="248"/>
      <c r="J485" s="248"/>
      <c r="K485" s="248"/>
    </row>
    <row r="486" spans="1:11" ht="15" x14ac:dyDescent="0.25">
      <c r="A486" s="248"/>
      <c r="B486" s="248"/>
      <c r="C486" s="248"/>
      <c r="D486" s="248"/>
      <c r="E486" s="248"/>
      <c r="F486" s="248"/>
      <c r="G486" s="248"/>
      <c r="H486" s="248"/>
      <c r="I486" s="248"/>
      <c r="J486" s="248"/>
      <c r="K486" s="248"/>
    </row>
    <row r="487" spans="1:11" ht="15" x14ac:dyDescent="0.25">
      <c r="A487" s="248"/>
      <c r="B487" s="248"/>
      <c r="C487" s="248"/>
      <c r="D487" s="248"/>
      <c r="E487" s="248"/>
      <c r="F487" s="248"/>
      <c r="G487" s="248"/>
      <c r="H487" s="248"/>
      <c r="I487" s="248"/>
      <c r="J487" s="248"/>
      <c r="K487" s="248"/>
    </row>
    <row r="488" spans="1:11" ht="15" x14ac:dyDescent="0.25">
      <c r="A488" s="248"/>
      <c r="B488" s="248"/>
      <c r="C488" s="248"/>
      <c r="D488" s="248"/>
      <c r="E488" s="248"/>
      <c r="F488" s="248"/>
      <c r="G488" s="248"/>
      <c r="H488" s="248"/>
      <c r="I488" s="248"/>
      <c r="J488" s="248"/>
      <c r="K488" s="248"/>
    </row>
    <row r="489" spans="1:11" ht="15" x14ac:dyDescent="0.25">
      <c r="A489" s="248"/>
      <c r="B489" s="248"/>
      <c r="C489" s="248"/>
      <c r="D489" s="248"/>
      <c r="E489" s="248"/>
      <c r="F489" s="248"/>
      <c r="G489" s="248"/>
      <c r="H489" s="248"/>
      <c r="I489" s="248"/>
      <c r="J489" s="248"/>
      <c r="K489" s="248"/>
    </row>
    <row r="490" spans="1:11" ht="15" x14ac:dyDescent="0.25">
      <c r="A490" s="248"/>
      <c r="B490" s="248"/>
      <c r="C490" s="248"/>
      <c r="D490" s="248"/>
      <c r="E490" s="248"/>
      <c r="F490" s="248"/>
      <c r="G490" s="248"/>
      <c r="H490" s="248"/>
      <c r="I490" s="248"/>
      <c r="J490" s="248"/>
      <c r="K490" s="248"/>
    </row>
    <row r="491" spans="1:11" ht="15" x14ac:dyDescent="0.25">
      <c r="A491" s="248"/>
      <c r="B491" s="248"/>
      <c r="C491" s="248"/>
      <c r="D491" s="248"/>
      <c r="E491" s="248"/>
      <c r="F491" s="248"/>
      <c r="G491" s="248"/>
      <c r="H491" s="248"/>
      <c r="I491" s="248"/>
      <c r="J491" s="248"/>
      <c r="K491" s="248"/>
    </row>
    <row r="492" spans="1:11" ht="15" x14ac:dyDescent="0.25">
      <c r="A492" s="248"/>
      <c r="B492" s="248"/>
      <c r="C492" s="248"/>
      <c r="D492" s="248"/>
      <c r="E492" s="248"/>
      <c r="F492" s="248"/>
      <c r="G492" s="248"/>
      <c r="H492" s="248"/>
      <c r="I492" s="248"/>
      <c r="J492" s="248"/>
      <c r="K492" s="248"/>
    </row>
    <row r="493" spans="1:11" ht="15" x14ac:dyDescent="0.25">
      <c r="A493" s="248"/>
      <c r="B493" s="248"/>
      <c r="C493" s="248"/>
      <c r="D493" s="248"/>
      <c r="E493" s="248"/>
      <c r="F493" s="248"/>
      <c r="G493" s="248"/>
      <c r="H493" s="248"/>
      <c r="I493" s="248"/>
      <c r="J493" s="248"/>
      <c r="K493" s="248"/>
    </row>
    <row r="494" spans="1:11" ht="15" x14ac:dyDescent="0.25">
      <c r="A494" s="248"/>
      <c r="B494" s="248"/>
      <c r="C494" s="248"/>
      <c r="D494" s="248"/>
      <c r="E494" s="248"/>
      <c r="F494" s="248"/>
      <c r="G494" s="248"/>
      <c r="H494" s="248"/>
      <c r="I494" s="248"/>
      <c r="J494" s="248"/>
      <c r="K494" s="248"/>
    </row>
    <row r="495" spans="1:11" ht="15" x14ac:dyDescent="0.25">
      <c r="A495" s="248"/>
      <c r="B495" s="248"/>
      <c r="C495" s="248"/>
      <c r="D495" s="248"/>
      <c r="E495" s="248"/>
      <c r="F495" s="248"/>
      <c r="G495" s="248"/>
      <c r="H495" s="248"/>
      <c r="I495" s="248"/>
      <c r="J495" s="248"/>
      <c r="K495" s="248"/>
    </row>
    <row r="496" spans="1:11" ht="15" x14ac:dyDescent="0.25">
      <c r="A496" s="248"/>
      <c r="B496" s="248"/>
      <c r="C496" s="248"/>
      <c r="D496" s="248"/>
      <c r="E496" s="248"/>
      <c r="F496" s="248"/>
      <c r="G496" s="248"/>
      <c r="H496" s="248"/>
      <c r="I496" s="248"/>
      <c r="J496" s="248"/>
      <c r="K496" s="248"/>
    </row>
    <row r="497" spans="1:11" ht="15" x14ac:dyDescent="0.25">
      <c r="A497" s="248"/>
      <c r="B497" s="248"/>
      <c r="C497" s="248"/>
      <c r="D497" s="248"/>
      <c r="E497" s="248"/>
      <c r="F497" s="248"/>
      <c r="G497" s="248"/>
      <c r="H497" s="248"/>
      <c r="I497" s="248"/>
      <c r="J497" s="248"/>
      <c r="K497" s="248"/>
    </row>
    <row r="498" spans="1:11" ht="15" x14ac:dyDescent="0.25">
      <c r="A498" s="248"/>
      <c r="B498" s="248"/>
      <c r="C498" s="248"/>
      <c r="D498" s="248"/>
      <c r="E498" s="248"/>
      <c r="F498" s="248"/>
      <c r="G498" s="248"/>
      <c r="H498" s="248"/>
      <c r="I498" s="248"/>
      <c r="J498" s="248"/>
      <c r="K498" s="248"/>
    </row>
    <row r="499" spans="1:11" ht="15" x14ac:dyDescent="0.25">
      <c r="A499" s="248"/>
      <c r="B499" s="248"/>
      <c r="C499" s="248"/>
      <c r="D499" s="248"/>
      <c r="E499" s="248"/>
      <c r="F499" s="248"/>
      <c r="G499" s="248"/>
      <c r="H499" s="248"/>
      <c r="I499" s="248"/>
      <c r="J499" s="248"/>
      <c r="K499" s="248"/>
    </row>
    <row r="500" spans="1:11" ht="15" x14ac:dyDescent="0.25">
      <c r="A500" s="248"/>
      <c r="B500" s="248"/>
      <c r="C500" s="248"/>
      <c r="D500" s="248"/>
      <c r="E500" s="248"/>
      <c r="F500" s="248"/>
      <c r="G500" s="248"/>
      <c r="H500" s="248"/>
      <c r="I500" s="248"/>
      <c r="J500" s="248"/>
      <c r="K500" s="248"/>
    </row>
    <row r="501" spans="1:11" ht="15" x14ac:dyDescent="0.25">
      <c r="A501" s="248"/>
      <c r="B501" s="248"/>
      <c r="C501" s="248"/>
      <c r="D501" s="248"/>
      <c r="E501" s="248"/>
      <c r="F501" s="248"/>
      <c r="G501" s="248"/>
      <c r="H501" s="248"/>
      <c r="I501" s="248"/>
      <c r="J501" s="248"/>
      <c r="K501" s="248"/>
    </row>
    <row r="502" spans="1:11" ht="15" x14ac:dyDescent="0.25">
      <c r="A502" s="248"/>
      <c r="B502" s="248"/>
      <c r="C502" s="248"/>
      <c r="D502" s="248"/>
      <c r="E502" s="248"/>
      <c r="F502" s="248"/>
      <c r="G502" s="248"/>
      <c r="H502" s="248"/>
      <c r="I502" s="248"/>
      <c r="J502" s="248"/>
      <c r="K502" s="248"/>
    </row>
    <row r="503" spans="1:11" ht="15" x14ac:dyDescent="0.25">
      <c r="A503" s="248"/>
      <c r="B503" s="248"/>
      <c r="C503" s="248"/>
      <c r="D503" s="248"/>
      <c r="E503" s="248"/>
      <c r="F503" s="248"/>
      <c r="G503" s="248"/>
      <c r="H503" s="248"/>
      <c r="I503" s="248"/>
      <c r="J503" s="248"/>
      <c r="K503" s="248"/>
    </row>
    <row r="504" spans="1:11" ht="15" x14ac:dyDescent="0.25">
      <c r="A504" s="248"/>
      <c r="B504" s="248"/>
      <c r="C504" s="248"/>
      <c r="D504" s="248"/>
      <c r="E504" s="248"/>
      <c r="F504" s="248"/>
      <c r="G504" s="248"/>
      <c r="H504" s="248"/>
      <c r="I504" s="248"/>
      <c r="J504" s="248"/>
      <c r="K504" s="248"/>
    </row>
    <row r="505" spans="1:11" ht="15" x14ac:dyDescent="0.25">
      <c r="A505" s="248"/>
      <c r="B505" s="248"/>
      <c r="C505" s="248"/>
      <c r="D505" s="248"/>
      <c r="E505" s="248"/>
      <c r="F505" s="248"/>
      <c r="G505" s="248"/>
      <c r="H505" s="248"/>
      <c r="I505" s="248"/>
      <c r="J505" s="248"/>
      <c r="K505" s="248"/>
    </row>
    <row r="506" spans="1:11" ht="15" x14ac:dyDescent="0.25">
      <c r="A506" s="248"/>
      <c r="B506" s="248"/>
      <c r="C506" s="248"/>
      <c r="D506" s="248"/>
      <c r="E506" s="248"/>
      <c r="F506" s="248"/>
      <c r="G506" s="248"/>
      <c r="H506" s="248"/>
      <c r="I506" s="248"/>
      <c r="J506" s="248"/>
      <c r="K506" s="248"/>
    </row>
    <row r="507" spans="1:11" ht="15" x14ac:dyDescent="0.25">
      <c r="A507" s="248"/>
      <c r="B507" s="248"/>
      <c r="C507" s="248"/>
      <c r="D507" s="248"/>
      <c r="E507" s="248"/>
      <c r="F507" s="248"/>
      <c r="G507" s="248"/>
      <c r="H507" s="248"/>
      <c r="I507" s="248"/>
      <c r="J507" s="248"/>
      <c r="K507" s="248"/>
    </row>
    <row r="508" spans="1:11" ht="15" x14ac:dyDescent="0.25">
      <c r="A508" s="248"/>
      <c r="B508" s="248"/>
      <c r="C508" s="248"/>
      <c r="D508" s="248"/>
      <c r="E508" s="248"/>
      <c r="F508" s="248"/>
      <c r="G508" s="248"/>
      <c r="H508" s="248"/>
      <c r="I508" s="248"/>
      <c r="J508" s="248"/>
      <c r="K508" s="248"/>
    </row>
    <row r="509" spans="1:11" ht="15" x14ac:dyDescent="0.25">
      <c r="A509" s="248"/>
      <c r="B509" s="248"/>
      <c r="C509" s="248"/>
      <c r="D509" s="248"/>
      <c r="E509" s="248"/>
      <c r="F509" s="248"/>
      <c r="G509" s="248"/>
      <c r="H509" s="248"/>
      <c r="I509" s="248"/>
      <c r="J509" s="248"/>
      <c r="K509" s="248"/>
    </row>
    <row r="510" spans="1:11" ht="15" x14ac:dyDescent="0.25">
      <c r="A510" s="248"/>
      <c r="B510" s="248"/>
      <c r="C510" s="248"/>
      <c r="D510" s="248"/>
      <c r="E510" s="248"/>
      <c r="F510" s="248"/>
      <c r="G510" s="248"/>
      <c r="H510" s="248"/>
      <c r="I510" s="248"/>
      <c r="J510" s="248"/>
      <c r="K510" s="248"/>
    </row>
    <row r="511" spans="1:11" ht="15" x14ac:dyDescent="0.25">
      <c r="A511" s="248"/>
      <c r="B511" s="248"/>
      <c r="C511" s="248"/>
      <c r="D511" s="248"/>
      <c r="E511" s="248"/>
      <c r="F511" s="248"/>
      <c r="G511" s="248"/>
      <c r="H511" s="248"/>
      <c r="I511" s="248"/>
      <c r="J511" s="248"/>
      <c r="K511" s="248"/>
    </row>
    <row r="512" spans="1:11" ht="15" x14ac:dyDescent="0.25">
      <c r="A512" s="248"/>
      <c r="B512" s="248"/>
      <c r="C512" s="248"/>
      <c r="D512" s="248"/>
      <c r="E512" s="248"/>
      <c r="F512" s="248"/>
      <c r="G512" s="248"/>
      <c r="H512" s="248"/>
      <c r="I512" s="248"/>
      <c r="J512" s="248"/>
      <c r="K512" s="248"/>
    </row>
    <row r="513" spans="1:11" ht="15" x14ac:dyDescent="0.25">
      <c r="A513" s="248"/>
      <c r="B513" s="248"/>
      <c r="C513" s="248"/>
      <c r="D513" s="248"/>
      <c r="E513" s="248"/>
      <c r="F513" s="248"/>
      <c r="G513" s="248"/>
      <c r="H513" s="248"/>
      <c r="I513" s="248"/>
      <c r="J513" s="248"/>
      <c r="K513" s="248"/>
    </row>
    <row r="514" spans="1:11" ht="15" x14ac:dyDescent="0.25">
      <c r="A514" s="248"/>
      <c r="B514" s="248"/>
      <c r="C514" s="248"/>
      <c r="D514" s="248"/>
      <c r="E514" s="248"/>
      <c r="F514" s="248"/>
      <c r="G514" s="248"/>
      <c r="H514" s="248"/>
      <c r="I514" s="248"/>
      <c r="J514" s="248"/>
      <c r="K514" s="248"/>
    </row>
    <row r="515" spans="1:11" ht="15" x14ac:dyDescent="0.25">
      <c r="A515" s="248"/>
      <c r="B515" s="248"/>
      <c r="C515" s="248"/>
      <c r="D515" s="248"/>
      <c r="E515" s="248"/>
      <c r="F515" s="248"/>
      <c r="G515" s="248"/>
      <c r="H515" s="248"/>
      <c r="I515" s="248"/>
      <c r="J515" s="248"/>
      <c r="K515" s="248"/>
    </row>
    <row r="516" spans="1:11" ht="15" x14ac:dyDescent="0.25">
      <c r="A516" s="248"/>
      <c r="B516" s="248"/>
      <c r="C516" s="248"/>
      <c r="D516" s="248"/>
      <c r="E516" s="248"/>
      <c r="F516" s="248"/>
      <c r="G516" s="248"/>
      <c r="H516" s="248"/>
      <c r="I516" s="248"/>
      <c r="J516" s="248"/>
      <c r="K516" s="248"/>
    </row>
    <row r="517" spans="1:11" ht="15" x14ac:dyDescent="0.25">
      <c r="A517" s="248"/>
      <c r="B517" s="248"/>
      <c r="C517" s="248"/>
      <c r="D517" s="248"/>
      <c r="E517" s="248"/>
      <c r="F517" s="248"/>
      <c r="G517" s="248"/>
      <c r="H517" s="248"/>
      <c r="I517" s="248"/>
      <c r="J517" s="248"/>
      <c r="K517" s="248"/>
    </row>
    <row r="518" spans="1:11" ht="15" x14ac:dyDescent="0.25">
      <c r="A518" s="248"/>
      <c r="B518" s="248"/>
      <c r="C518" s="248"/>
      <c r="D518" s="248"/>
      <c r="E518" s="248"/>
      <c r="F518" s="248"/>
      <c r="G518" s="248"/>
      <c r="H518" s="248"/>
      <c r="I518" s="248"/>
      <c r="J518" s="248"/>
      <c r="K518" s="248"/>
    </row>
    <row r="519" spans="1:11" ht="15" x14ac:dyDescent="0.25">
      <c r="A519" s="248"/>
      <c r="B519" s="248"/>
      <c r="C519" s="248"/>
      <c r="D519" s="248"/>
      <c r="E519" s="248"/>
      <c r="F519" s="248"/>
      <c r="G519" s="248"/>
      <c r="H519" s="248"/>
      <c r="I519" s="248"/>
      <c r="J519" s="248"/>
      <c r="K519" s="248"/>
    </row>
    <row r="520" spans="1:11" ht="15" x14ac:dyDescent="0.25">
      <c r="A520" s="248"/>
      <c r="B520" s="248"/>
      <c r="C520" s="248"/>
      <c r="D520" s="248"/>
      <c r="E520" s="248"/>
      <c r="F520" s="248"/>
      <c r="G520" s="248"/>
      <c r="H520" s="248"/>
      <c r="I520" s="248"/>
      <c r="J520" s="248"/>
      <c r="K520" s="248"/>
    </row>
    <row r="521" spans="1:11" ht="15" x14ac:dyDescent="0.25">
      <c r="A521" s="248"/>
      <c r="B521" s="248"/>
      <c r="C521" s="248"/>
      <c r="D521" s="248"/>
      <c r="E521" s="248"/>
      <c r="F521" s="248"/>
      <c r="G521" s="248"/>
      <c r="H521" s="248"/>
      <c r="I521" s="248"/>
      <c r="J521" s="248"/>
      <c r="K521" s="248"/>
    </row>
    <row r="522" spans="1:11" ht="15" x14ac:dyDescent="0.25">
      <c r="A522" s="248"/>
      <c r="B522" s="248"/>
      <c r="C522" s="248"/>
      <c r="D522" s="248"/>
      <c r="E522" s="248"/>
      <c r="F522" s="248"/>
      <c r="G522" s="248"/>
      <c r="H522" s="248"/>
      <c r="I522" s="248"/>
      <c r="J522" s="248"/>
      <c r="K522" s="248"/>
    </row>
    <row r="523" spans="1:11" ht="15" x14ac:dyDescent="0.25">
      <c r="A523" s="248"/>
      <c r="B523" s="248"/>
      <c r="C523" s="248"/>
      <c r="D523" s="248"/>
      <c r="E523" s="248"/>
      <c r="F523" s="248"/>
      <c r="G523" s="248"/>
      <c r="H523" s="248"/>
      <c r="I523" s="248"/>
      <c r="J523" s="248"/>
      <c r="K523" s="248"/>
    </row>
    <row r="524" spans="1:11" ht="15" x14ac:dyDescent="0.25">
      <c r="A524" s="248"/>
      <c r="B524" s="248"/>
      <c r="C524" s="248"/>
      <c r="D524" s="248"/>
      <c r="E524" s="248"/>
      <c r="F524" s="248"/>
      <c r="G524" s="248"/>
      <c r="H524" s="248"/>
      <c r="I524" s="248"/>
      <c r="J524" s="248"/>
      <c r="K524" s="248"/>
    </row>
    <row r="525" spans="1:11" ht="15" x14ac:dyDescent="0.25">
      <c r="A525" s="248"/>
      <c r="B525" s="248"/>
      <c r="C525" s="248"/>
      <c r="D525" s="248"/>
      <c r="E525" s="248"/>
      <c r="F525" s="248"/>
      <c r="G525" s="248"/>
      <c r="H525" s="248"/>
      <c r="I525" s="248"/>
      <c r="J525" s="248"/>
      <c r="K525" s="248"/>
    </row>
    <row r="526" spans="1:11" ht="15" x14ac:dyDescent="0.25">
      <c r="A526" s="248"/>
      <c r="B526" s="248"/>
      <c r="C526" s="248"/>
      <c r="D526" s="248"/>
      <c r="E526" s="248"/>
      <c r="F526" s="248"/>
      <c r="G526" s="248"/>
      <c r="H526" s="248"/>
      <c r="I526" s="248"/>
      <c r="J526" s="248"/>
      <c r="K526" s="248"/>
    </row>
    <row r="527" spans="1:11" ht="15" x14ac:dyDescent="0.25">
      <c r="A527" s="248"/>
      <c r="B527" s="248"/>
      <c r="C527" s="248"/>
      <c r="D527" s="248"/>
      <c r="E527" s="248"/>
      <c r="F527" s="248"/>
      <c r="G527" s="248"/>
      <c r="H527" s="248"/>
      <c r="I527" s="248"/>
      <c r="J527" s="248"/>
      <c r="K527" s="248"/>
    </row>
    <row r="528" spans="1:11" ht="15" x14ac:dyDescent="0.25">
      <c r="A528" s="248"/>
      <c r="B528" s="248"/>
      <c r="C528" s="248"/>
      <c r="D528" s="248"/>
      <c r="E528" s="248"/>
      <c r="F528" s="248"/>
      <c r="G528" s="248"/>
      <c r="H528" s="248"/>
      <c r="I528" s="248"/>
      <c r="J528" s="248"/>
      <c r="K528" s="248"/>
    </row>
    <row r="529" spans="1:11" ht="15" x14ac:dyDescent="0.25">
      <c r="A529" s="248"/>
      <c r="B529" s="248"/>
      <c r="C529" s="248"/>
      <c r="D529" s="248"/>
      <c r="E529" s="248"/>
      <c r="F529" s="248"/>
      <c r="G529" s="248"/>
      <c r="H529" s="248"/>
      <c r="I529" s="248"/>
      <c r="J529" s="248"/>
      <c r="K529" s="248"/>
    </row>
    <row r="530" spans="1:11" ht="15" x14ac:dyDescent="0.25">
      <c r="A530" s="248"/>
      <c r="B530" s="248"/>
      <c r="C530" s="248"/>
      <c r="D530" s="248"/>
      <c r="E530" s="248"/>
      <c r="F530" s="248"/>
      <c r="G530" s="248"/>
      <c r="H530" s="248"/>
      <c r="I530" s="248"/>
      <c r="J530" s="248"/>
      <c r="K530" s="248"/>
    </row>
    <row r="531" spans="1:11" ht="15" x14ac:dyDescent="0.25">
      <c r="A531" s="248"/>
      <c r="B531" s="248"/>
      <c r="C531" s="248"/>
      <c r="D531" s="248"/>
      <c r="E531" s="248"/>
      <c r="F531" s="248"/>
      <c r="G531" s="248"/>
      <c r="H531" s="248"/>
      <c r="I531" s="248"/>
      <c r="J531" s="248"/>
      <c r="K531" s="248"/>
    </row>
    <row r="532" spans="1:11" ht="15" x14ac:dyDescent="0.25">
      <c r="A532" s="248"/>
      <c r="B532" s="248"/>
      <c r="C532" s="248"/>
      <c r="D532" s="248"/>
      <c r="E532" s="248"/>
      <c r="F532" s="248"/>
      <c r="G532" s="248"/>
      <c r="H532" s="248"/>
      <c r="I532" s="248"/>
      <c r="J532" s="248"/>
      <c r="K532" s="248"/>
    </row>
    <row r="533" spans="1:11" ht="15" x14ac:dyDescent="0.25">
      <c r="A533" s="248"/>
      <c r="B533" s="248"/>
      <c r="C533" s="248"/>
      <c r="D533" s="248"/>
      <c r="E533" s="248"/>
      <c r="F533" s="248"/>
      <c r="G533" s="248"/>
      <c r="H533" s="248"/>
      <c r="I533" s="248"/>
      <c r="J533" s="248"/>
      <c r="K533" s="248"/>
    </row>
    <row r="534" spans="1:11" ht="15" x14ac:dyDescent="0.25">
      <c r="A534" s="248"/>
      <c r="B534" s="248"/>
      <c r="C534" s="248"/>
      <c r="D534" s="248"/>
      <c r="E534" s="248"/>
      <c r="F534" s="248"/>
      <c r="G534" s="248"/>
      <c r="H534" s="248"/>
      <c r="I534" s="248"/>
      <c r="J534" s="248"/>
      <c r="K534" s="248"/>
    </row>
    <row r="535" spans="1:11" ht="15" x14ac:dyDescent="0.25">
      <c r="A535" s="248"/>
      <c r="B535" s="248"/>
      <c r="C535" s="248"/>
      <c r="D535" s="248"/>
      <c r="E535" s="248"/>
      <c r="F535" s="248"/>
      <c r="G535" s="248"/>
      <c r="H535" s="248"/>
      <c r="I535" s="248"/>
      <c r="J535" s="248"/>
      <c r="K535" s="248"/>
    </row>
    <row r="536" spans="1:11" ht="15" x14ac:dyDescent="0.25">
      <c r="A536" s="248"/>
      <c r="B536" s="248"/>
      <c r="C536" s="248"/>
      <c r="D536" s="248"/>
      <c r="E536" s="248"/>
      <c r="F536" s="248"/>
      <c r="G536" s="248"/>
      <c r="H536" s="248"/>
      <c r="I536" s="248"/>
      <c r="J536" s="248"/>
      <c r="K536" s="248"/>
    </row>
    <row r="537" spans="1:11" ht="15" x14ac:dyDescent="0.25">
      <c r="A537" s="248"/>
      <c r="B537" s="248"/>
      <c r="C537" s="248"/>
      <c r="D537" s="248"/>
      <c r="E537" s="248"/>
      <c r="F537" s="248"/>
      <c r="G537" s="248"/>
      <c r="H537" s="248"/>
      <c r="I537" s="248"/>
      <c r="J537" s="248"/>
      <c r="K537" s="248"/>
    </row>
    <row r="538" spans="1:11" ht="15" x14ac:dyDescent="0.25">
      <c r="A538" s="248"/>
      <c r="B538" s="248"/>
      <c r="C538" s="248"/>
      <c r="D538" s="248"/>
      <c r="E538" s="248"/>
      <c r="F538" s="248"/>
      <c r="G538" s="248"/>
      <c r="H538" s="248"/>
      <c r="I538" s="248"/>
      <c r="J538" s="248"/>
      <c r="K538" s="248"/>
    </row>
    <row r="539" spans="1:11" ht="15" x14ac:dyDescent="0.25">
      <c r="A539" s="248"/>
      <c r="B539" s="248"/>
      <c r="C539" s="248"/>
      <c r="D539" s="248"/>
      <c r="E539" s="248"/>
      <c r="F539" s="248"/>
      <c r="G539" s="248"/>
      <c r="H539" s="248"/>
      <c r="I539" s="248"/>
      <c r="J539" s="248"/>
      <c r="K539" s="248"/>
    </row>
    <row r="540" spans="1:11" ht="15" x14ac:dyDescent="0.25">
      <c r="A540" s="248"/>
      <c r="B540" s="248"/>
      <c r="C540" s="248"/>
      <c r="D540" s="248"/>
      <c r="E540" s="248"/>
      <c r="F540" s="248"/>
      <c r="G540" s="248"/>
      <c r="H540" s="248"/>
      <c r="I540" s="248"/>
      <c r="J540" s="248"/>
      <c r="K540" s="248"/>
    </row>
    <row r="541" spans="1:11" ht="15" x14ac:dyDescent="0.25">
      <c r="A541" s="248"/>
      <c r="B541" s="248"/>
      <c r="C541" s="248"/>
      <c r="D541" s="248"/>
      <c r="E541" s="248"/>
      <c r="F541" s="248"/>
      <c r="G541" s="248"/>
      <c r="H541" s="248"/>
      <c r="I541" s="248"/>
      <c r="J541" s="248"/>
      <c r="K541" s="248"/>
    </row>
    <row r="542" spans="1:11" ht="15" x14ac:dyDescent="0.25">
      <c r="A542" s="248"/>
      <c r="B542" s="248"/>
      <c r="C542" s="248"/>
      <c r="D542" s="248"/>
      <c r="E542" s="248"/>
      <c r="F542" s="248"/>
      <c r="G542" s="248"/>
      <c r="H542" s="248"/>
      <c r="I542" s="248"/>
      <c r="J542" s="248"/>
      <c r="K542" s="248"/>
    </row>
    <row r="543" spans="1:11" ht="15" x14ac:dyDescent="0.25">
      <c r="A543" s="248"/>
      <c r="B543" s="248"/>
      <c r="C543" s="248"/>
      <c r="D543" s="248"/>
      <c r="E543" s="248"/>
      <c r="F543" s="248"/>
      <c r="G543" s="248"/>
      <c r="H543" s="248"/>
      <c r="I543" s="248"/>
      <c r="J543" s="248"/>
      <c r="K543" s="248"/>
    </row>
    <row r="544" spans="1:11" ht="15" x14ac:dyDescent="0.25">
      <c r="A544" s="248"/>
      <c r="B544" s="248"/>
      <c r="C544" s="248"/>
      <c r="D544" s="248"/>
      <c r="E544" s="248"/>
      <c r="F544" s="248"/>
      <c r="G544" s="248"/>
      <c r="H544" s="248"/>
      <c r="I544" s="248"/>
      <c r="J544" s="248"/>
      <c r="K544" s="248"/>
    </row>
    <row r="545" spans="1:11" ht="15" x14ac:dyDescent="0.25">
      <c r="A545" s="248"/>
      <c r="B545" s="248"/>
      <c r="C545" s="248"/>
      <c r="D545" s="248"/>
      <c r="E545" s="248"/>
      <c r="F545" s="248"/>
      <c r="G545" s="248"/>
      <c r="H545" s="248"/>
      <c r="I545" s="248"/>
      <c r="J545" s="248"/>
      <c r="K545" s="248"/>
    </row>
    <row r="546" spans="1:11" ht="15" x14ac:dyDescent="0.25">
      <c r="A546" s="248"/>
      <c r="B546" s="248"/>
      <c r="C546" s="248"/>
      <c r="D546" s="248"/>
      <c r="E546" s="248"/>
      <c r="F546" s="248"/>
      <c r="G546" s="248"/>
      <c r="H546" s="248"/>
      <c r="I546" s="248"/>
      <c r="J546" s="248"/>
      <c r="K546" s="248"/>
    </row>
    <row r="547" spans="1:11" ht="15" x14ac:dyDescent="0.25">
      <c r="A547" s="248"/>
      <c r="B547" s="248"/>
      <c r="C547" s="248"/>
      <c r="D547" s="248"/>
      <c r="E547" s="248"/>
      <c r="F547" s="248"/>
      <c r="G547" s="248"/>
      <c r="H547" s="248"/>
      <c r="I547" s="248"/>
      <c r="J547" s="248"/>
      <c r="K547" s="248"/>
    </row>
    <row r="548" spans="1:11" ht="15" x14ac:dyDescent="0.25">
      <c r="A548" s="248"/>
      <c r="B548" s="248"/>
      <c r="C548" s="248"/>
      <c r="D548" s="248"/>
      <c r="E548" s="248"/>
      <c r="F548" s="248"/>
      <c r="G548" s="248"/>
      <c r="H548" s="248"/>
      <c r="I548" s="248"/>
      <c r="J548" s="248"/>
      <c r="K548" s="248"/>
    </row>
    <row r="549" spans="1:11" ht="15" x14ac:dyDescent="0.25">
      <c r="A549" s="248"/>
      <c r="B549" s="248"/>
      <c r="C549" s="248"/>
      <c r="D549" s="248"/>
      <c r="E549" s="248"/>
      <c r="F549" s="248"/>
      <c r="G549" s="248"/>
      <c r="H549" s="248"/>
      <c r="I549" s="248"/>
      <c r="J549" s="248"/>
      <c r="K549" s="248"/>
    </row>
    <row r="550" spans="1:11" ht="15" x14ac:dyDescent="0.25">
      <c r="A550" s="248"/>
      <c r="B550" s="248"/>
      <c r="C550" s="248"/>
      <c r="D550" s="248"/>
      <c r="E550" s="248"/>
      <c r="F550" s="248"/>
      <c r="G550" s="248"/>
      <c r="H550" s="248"/>
      <c r="I550" s="248"/>
      <c r="J550" s="248"/>
      <c r="K550" s="248"/>
    </row>
    <row r="551" spans="1:11" ht="15" x14ac:dyDescent="0.25">
      <c r="A551" s="248"/>
      <c r="B551" s="248"/>
      <c r="C551" s="248"/>
      <c r="D551" s="248"/>
      <c r="E551" s="248"/>
      <c r="F551" s="248"/>
      <c r="G551" s="248"/>
      <c r="H551" s="248"/>
      <c r="I551" s="248"/>
      <c r="J551" s="248"/>
      <c r="K551" s="248"/>
    </row>
    <row r="552" spans="1:11" ht="15" x14ac:dyDescent="0.25">
      <c r="A552" s="248"/>
      <c r="B552" s="248"/>
      <c r="C552" s="248"/>
      <c r="D552" s="248"/>
      <c r="E552" s="248"/>
      <c r="F552" s="248"/>
      <c r="G552" s="248"/>
      <c r="H552" s="248"/>
      <c r="I552" s="248"/>
      <c r="J552" s="248"/>
      <c r="K552" s="248"/>
    </row>
    <row r="553" spans="1:11" ht="15" x14ac:dyDescent="0.25">
      <c r="A553" s="248"/>
      <c r="B553" s="248"/>
      <c r="C553" s="248"/>
      <c r="D553" s="248"/>
      <c r="E553" s="248"/>
      <c r="F553" s="248"/>
      <c r="G553" s="248"/>
      <c r="H553" s="248"/>
      <c r="I553" s="248"/>
      <c r="J553" s="248"/>
      <c r="K553" s="248"/>
    </row>
    <row r="554" spans="1:11" ht="15" x14ac:dyDescent="0.25">
      <c r="A554" s="248"/>
      <c r="B554" s="248"/>
      <c r="C554" s="248"/>
      <c r="D554" s="248"/>
      <c r="E554" s="248"/>
      <c r="F554" s="248"/>
      <c r="G554" s="248"/>
      <c r="H554" s="248"/>
      <c r="I554" s="248"/>
      <c r="J554" s="248"/>
      <c r="K554" s="248"/>
    </row>
    <row r="555" spans="1:11" ht="15" x14ac:dyDescent="0.25">
      <c r="A555" s="248"/>
      <c r="B555" s="248"/>
      <c r="C555" s="248"/>
      <c r="D555" s="248"/>
      <c r="E555" s="248"/>
      <c r="F555" s="248"/>
      <c r="G555" s="248"/>
      <c r="H555" s="248"/>
      <c r="I555" s="248"/>
      <c r="J555" s="248"/>
      <c r="K555" s="248"/>
    </row>
    <row r="556" spans="1:11" ht="15" x14ac:dyDescent="0.25">
      <c r="A556" s="248"/>
      <c r="B556" s="248"/>
      <c r="C556" s="248"/>
      <c r="D556" s="248"/>
      <c r="E556" s="248"/>
      <c r="F556" s="248"/>
      <c r="G556" s="248"/>
      <c r="H556" s="248"/>
      <c r="I556" s="248"/>
      <c r="J556" s="248"/>
      <c r="K556" s="248"/>
    </row>
    <row r="557" spans="1:11" ht="15" x14ac:dyDescent="0.25">
      <c r="A557" s="248"/>
      <c r="B557" s="248"/>
      <c r="C557" s="248"/>
      <c r="D557" s="248"/>
      <c r="E557" s="248"/>
      <c r="F557" s="248"/>
      <c r="G557" s="248"/>
      <c r="H557" s="248"/>
      <c r="I557" s="248"/>
      <c r="J557" s="248"/>
      <c r="K557" s="248"/>
    </row>
    <row r="558" spans="1:11" ht="15" x14ac:dyDescent="0.25">
      <c r="A558" s="248"/>
      <c r="B558" s="248"/>
      <c r="C558" s="248"/>
      <c r="D558" s="248"/>
      <c r="E558" s="248"/>
      <c r="F558" s="248"/>
      <c r="G558" s="248"/>
      <c r="H558" s="248"/>
      <c r="I558" s="248"/>
      <c r="J558" s="248"/>
      <c r="K558" s="248"/>
    </row>
    <row r="559" spans="1:11" ht="15" x14ac:dyDescent="0.25">
      <c r="A559" s="248"/>
      <c r="B559" s="248"/>
      <c r="C559" s="248"/>
      <c r="D559" s="248"/>
      <c r="E559" s="248"/>
      <c r="F559" s="248"/>
      <c r="G559" s="248"/>
      <c r="H559" s="248"/>
      <c r="I559" s="248"/>
      <c r="J559" s="248"/>
      <c r="K559" s="248"/>
    </row>
    <row r="560" spans="1:11" ht="15" x14ac:dyDescent="0.25">
      <c r="A560" s="248"/>
      <c r="B560" s="248"/>
      <c r="C560" s="248"/>
      <c r="D560" s="248"/>
      <c r="E560" s="248"/>
      <c r="F560" s="248"/>
      <c r="G560" s="248"/>
      <c r="H560" s="248"/>
      <c r="I560" s="248"/>
      <c r="J560" s="248"/>
      <c r="K560" s="248"/>
    </row>
    <row r="561" spans="1:11" ht="15" x14ac:dyDescent="0.25">
      <c r="A561" s="248"/>
      <c r="B561" s="248"/>
      <c r="C561" s="248"/>
      <c r="D561" s="248"/>
      <c r="E561" s="248"/>
      <c r="F561" s="248"/>
      <c r="G561" s="248"/>
      <c r="H561" s="248"/>
      <c r="I561" s="248"/>
      <c r="J561" s="248"/>
      <c r="K561" s="248"/>
    </row>
    <row r="562" spans="1:11" ht="15" x14ac:dyDescent="0.25">
      <c r="A562" s="248"/>
      <c r="B562" s="248"/>
      <c r="C562" s="248"/>
      <c r="D562" s="248"/>
      <c r="E562" s="248"/>
      <c r="F562" s="248"/>
      <c r="G562" s="248"/>
      <c r="H562" s="248"/>
      <c r="I562" s="248"/>
      <c r="J562" s="248"/>
      <c r="K562" s="248"/>
    </row>
    <row r="563" spans="1:11" ht="15" x14ac:dyDescent="0.25">
      <c r="A563" s="248"/>
      <c r="B563" s="248"/>
      <c r="C563" s="248"/>
      <c r="D563" s="248"/>
      <c r="E563" s="248"/>
      <c r="F563" s="248"/>
      <c r="G563" s="248"/>
      <c r="H563" s="248"/>
      <c r="I563" s="248"/>
      <c r="J563" s="248"/>
      <c r="K563" s="248"/>
    </row>
    <row r="564" spans="1:11" ht="15" x14ac:dyDescent="0.25">
      <c r="A564" s="248"/>
      <c r="B564" s="248"/>
      <c r="C564" s="248"/>
      <c r="D564" s="248"/>
      <c r="E564" s="248"/>
      <c r="F564" s="248"/>
      <c r="G564" s="248"/>
      <c r="H564" s="248"/>
      <c r="I564" s="248"/>
      <c r="J564" s="248"/>
      <c r="K564" s="248"/>
    </row>
    <row r="565" spans="1:11" ht="15" x14ac:dyDescent="0.25">
      <c r="A565" s="248"/>
      <c r="B565" s="248"/>
      <c r="C565" s="248"/>
      <c r="D565" s="248"/>
      <c r="E565" s="248"/>
      <c r="F565" s="248"/>
      <c r="G565" s="248"/>
      <c r="H565" s="248"/>
      <c r="I565" s="248"/>
      <c r="J565" s="248"/>
      <c r="K565" s="248"/>
    </row>
    <row r="566" spans="1:11" ht="15" x14ac:dyDescent="0.25">
      <c r="A566" s="248"/>
      <c r="B566" s="248"/>
      <c r="C566" s="248"/>
      <c r="D566" s="248"/>
      <c r="E566" s="248"/>
      <c r="F566" s="248"/>
      <c r="G566" s="248"/>
      <c r="H566" s="248"/>
      <c r="I566" s="248"/>
      <c r="J566" s="248"/>
      <c r="K566" s="248"/>
    </row>
    <row r="567" spans="1:11" ht="15" x14ac:dyDescent="0.25">
      <c r="A567" s="248"/>
      <c r="B567" s="248"/>
      <c r="C567" s="248"/>
      <c r="D567" s="248"/>
      <c r="E567" s="248"/>
      <c r="F567" s="248"/>
      <c r="G567" s="248"/>
      <c r="H567" s="248"/>
      <c r="I567" s="248"/>
      <c r="J567" s="248"/>
      <c r="K567" s="248"/>
    </row>
    <row r="568" spans="1:11" ht="15" x14ac:dyDescent="0.25">
      <c r="A568" s="248"/>
      <c r="B568" s="248"/>
      <c r="C568" s="248"/>
      <c r="D568" s="248"/>
      <c r="E568" s="248"/>
      <c r="F568" s="248"/>
      <c r="G568" s="248"/>
      <c r="H568" s="248"/>
      <c r="I568" s="248"/>
      <c r="J568" s="248"/>
      <c r="K568" s="248"/>
    </row>
    <row r="569" spans="1:11" ht="15" x14ac:dyDescent="0.25">
      <c r="A569" s="248"/>
      <c r="B569" s="248"/>
      <c r="C569" s="248"/>
      <c r="D569" s="248"/>
      <c r="E569" s="248"/>
      <c r="F569" s="248"/>
      <c r="G569" s="248"/>
      <c r="H569" s="248"/>
      <c r="I569" s="248"/>
      <c r="J569" s="248"/>
      <c r="K569" s="248"/>
    </row>
    <row r="570" spans="1:11" ht="15" x14ac:dyDescent="0.25">
      <c r="A570" s="248"/>
      <c r="B570" s="248"/>
      <c r="C570" s="248"/>
      <c r="D570" s="248"/>
      <c r="E570" s="248"/>
      <c r="F570" s="248"/>
      <c r="G570" s="248"/>
      <c r="H570" s="248"/>
      <c r="I570" s="248"/>
      <c r="J570" s="248"/>
      <c r="K570" s="248"/>
    </row>
    <row r="571" spans="1:11" ht="15" x14ac:dyDescent="0.25">
      <c r="A571" s="248"/>
      <c r="B571" s="248"/>
      <c r="C571" s="248"/>
      <c r="D571" s="248"/>
      <c r="E571" s="248"/>
      <c r="F571" s="248"/>
      <c r="G571" s="248"/>
      <c r="H571" s="248"/>
      <c r="I571" s="248"/>
      <c r="J571" s="248"/>
      <c r="K571" s="248"/>
    </row>
    <row r="572" spans="1:11" ht="15" x14ac:dyDescent="0.25">
      <c r="A572" s="248"/>
      <c r="B572" s="248"/>
      <c r="C572" s="248"/>
      <c r="D572" s="248"/>
      <c r="E572" s="248"/>
      <c r="F572" s="248"/>
      <c r="G572" s="248"/>
      <c r="H572" s="248"/>
      <c r="I572" s="248"/>
      <c r="J572" s="248"/>
      <c r="K572" s="248"/>
    </row>
    <row r="573" spans="1:11" ht="15" x14ac:dyDescent="0.25">
      <c r="A573" s="248"/>
      <c r="B573" s="248"/>
      <c r="C573" s="248"/>
      <c r="D573" s="248"/>
      <c r="E573" s="248"/>
      <c r="F573" s="248"/>
      <c r="G573" s="248"/>
      <c r="H573" s="248"/>
      <c r="I573" s="248"/>
      <c r="J573" s="248"/>
      <c r="K573" s="248"/>
    </row>
    <row r="574" spans="1:11" ht="15" x14ac:dyDescent="0.25">
      <c r="A574" s="248"/>
      <c r="B574" s="248"/>
      <c r="C574" s="248"/>
      <c r="D574" s="248"/>
      <c r="E574" s="248"/>
      <c r="F574" s="248"/>
      <c r="G574" s="248"/>
      <c r="H574" s="248"/>
      <c r="I574" s="248"/>
      <c r="J574" s="248"/>
      <c r="K574" s="248"/>
    </row>
    <row r="575" spans="1:11" ht="15" x14ac:dyDescent="0.25">
      <c r="A575" s="248"/>
      <c r="B575" s="248"/>
      <c r="C575" s="248"/>
      <c r="D575" s="248"/>
      <c r="E575" s="248"/>
      <c r="F575" s="248"/>
      <c r="G575" s="248"/>
      <c r="H575" s="248"/>
      <c r="I575" s="248"/>
      <c r="J575" s="248"/>
      <c r="K575" s="248"/>
    </row>
    <row r="576" spans="1:11" ht="15" x14ac:dyDescent="0.25">
      <c r="A576" s="248"/>
      <c r="B576" s="248"/>
      <c r="C576" s="248"/>
      <c r="D576" s="248"/>
      <c r="E576" s="248"/>
      <c r="F576" s="248"/>
      <c r="G576" s="248"/>
      <c r="H576" s="248"/>
      <c r="I576" s="248"/>
      <c r="J576" s="248"/>
      <c r="K576" s="248"/>
    </row>
    <row r="577" spans="1:11" ht="15" x14ac:dyDescent="0.25">
      <c r="A577" s="248"/>
      <c r="B577" s="248"/>
      <c r="C577" s="248"/>
      <c r="D577" s="248"/>
      <c r="E577" s="248"/>
      <c r="F577" s="248"/>
      <c r="G577" s="248"/>
      <c r="H577" s="248"/>
      <c r="I577" s="248"/>
      <c r="J577" s="248"/>
      <c r="K577" s="248"/>
    </row>
    <row r="578" spans="1:11" ht="15" x14ac:dyDescent="0.25">
      <c r="A578" s="248"/>
      <c r="B578" s="248"/>
      <c r="C578" s="248"/>
      <c r="D578" s="248"/>
      <c r="E578" s="248"/>
      <c r="F578" s="248"/>
      <c r="G578" s="248"/>
      <c r="H578" s="248"/>
      <c r="I578" s="248"/>
      <c r="J578" s="248"/>
      <c r="K578" s="248"/>
    </row>
    <row r="579" spans="1:11" ht="15" x14ac:dyDescent="0.25">
      <c r="A579" s="248"/>
      <c r="B579" s="248"/>
      <c r="C579" s="248"/>
      <c r="D579" s="248"/>
      <c r="E579" s="248"/>
      <c r="F579" s="248"/>
      <c r="G579" s="248"/>
      <c r="H579" s="248"/>
      <c r="I579" s="248"/>
      <c r="J579" s="248"/>
      <c r="K579" s="248"/>
    </row>
    <row r="580" spans="1:11" ht="15" x14ac:dyDescent="0.25">
      <c r="A580" s="248"/>
      <c r="B580" s="248"/>
      <c r="C580" s="248"/>
      <c r="D580" s="248"/>
      <c r="E580" s="248"/>
      <c r="F580" s="248"/>
      <c r="G580" s="248"/>
      <c r="H580" s="248"/>
      <c r="I580" s="248"/>
      <c r="J580" s="248"/>
      <c r="K580" s="248"/>
    </row>
    <row r="581" spans="1:11" ht="15" x14ac:dyDescent="0.25">
      <c r="A581" s="248"/>
      <c r="B581" s="248"/>
      <c r="C581" s="248"/>
      <c r="D581" s="248"/>
      <c r="E581" s="248"/>
      <c r="F581" s="248"/>
      <c r="G581" s="248"/>
      <c r="H581" s="248"/>
      <c r="I581" s="248"/>
      <c r="J581" s="248"/>
      <c r="K581" s="248"/>
    </row>
    <row r="582" spans="1:11" ht="15" x14ac:dyDescent="0.25">
      <c r="A582" s="248"/>
      <c r="B582" s="248"/>
      <c r="C582" s="248"/>
      <c r="D582" s="248"/>
      <c r="E582" s="248"/>
      <c r="F582" s="248"/>
      <c r="G582" s="248"/>
      <c r="H582" s="248"/>
      <c r="I582" s="248"/>
      <c r="J582" s="248"/>
      <c r="K582" s="248"/>
    </row>
    <row r="583" spans="1:11" ht="15" x14ac:dyDescent="0.25">
      <c r="A583" s="248"/>
      <c r="B583" s="248"/>
      <c r="C583" s="248"/>
      <c r="D583" s="248"/>
      <c r="E583" s="248"/>
      <c r="F583" s="248"/>
      <c r="G583" s="248"/>
      <c r="H583" s="248"/>
      <c r="I583" s="248"/>
      <c r="J583" s="248"/>
      <c r="K583" s="248"/>
    </row>
    <row r="584" spans="1:11" ht="15" x14ac:dyDescent="0.25">
      <c r="A584" s="248"/>
      <c r="B584" s="248"/>
      <c r="C584" s="248"/>
      <c r="D584" s="248"/>
      <c r="E584" s="248"/>
      <c r="F584" s="248"/>
      <c r="G584" s="248"/>
      <c r="H584" s="248"/>
      <c r="I584" s="248"/>
      <c r="J584" s="248"/>
      <c r="K584" s="248"/>
    </row>
    <row r="585" spans="1:11" ht="15" x14ac:dyDescent="0.25">
      <c r="A585" s="248"/>
      <c r="B585" s="248"/>
      <c r="C585" s="248"/>
      <c r="D585" s="248"/>
      <c r="E585" s="248"/>
      <c r="F585" s="248"/>
      <c r="G585" s="248"/>
      <c r="H585" s="248"/>
      <c r="I585" s="248"/>
      <c r="J585" s="248"/>
      <c r="K585" s="248"/>
    </row>
    <row r="586" spans="1:11" ht="15" x14ac:dyDescent="0.25">
      <c r="A586" s="248"/>
      <c r="B586" s="248"/>
      <c r="C586" s="248"/>
      <c r="D586" s="248"/>
      <c r="E586" s="248"/>
      <c r="F586" s="248"/>
      <c r="G586" s="248"/>
      <c r="H586" s="248"/>
      <c r="I586" s="248"/>
      <c r="J586" s="248"/>
      <c r="K586" s="248"/>
    </row>
    <row r="587" spans="1:11" ht="15" x14ac:dyDescent="0.25">
      <c r="A587" s="248"/>
      <c r="B587" s="248"/>
      <c r="C587" s="248"/>
      <c r="D587" s="248"/>
      <c r="E587" s="248"/>
      <c r="F587" s="248"/>
      <c r="G587" s="248"/>
      <c r="H587" s="248"/>
      <c r="I587" s="248"/>
      <c r="J587" s="248"/>
      <c r="K587" s="248"/>
    </row>
    <row r="588" spans="1:11" ht="15" x14ac:dyDescent="0.25">
      <c r="A588" s="248"/>
      <c r="B588" s="248"/>
      <c r="C588" s="248"/>
      <c r="D588" s="248"/>
      <c r="E588" s="248"/>
      <c r="F588" s="248"/>
      <c r="G588" s="248"/>
      <c r="H588" s="248"/>
      <c r="I588" s="248"/>
      <c r="J588" s="248"/>
      <c r="K588" s="248"/>
    </row>
    <row r="589" spans="1:11" ht="15" x14ac:dyDescent="0.25">
      <c r="A589" s="248"/>
      <c r="B589" s="248"/>
      <c r="C589" s="248"/>
      <c r="D589" s="248"/>
      <c r="E589" s="248"/>
      <c r="F589" s="248"/>
      <c r="G589" s="248"/>
      <c r="H589" s="248"/>
      <c r="I589" s="248"/>
      <c r="J589" s="248"/>
      <c r="K589" s="248"/>
    </row>
    <row r="590" spans="1:11" ht="15" x14ac:dyDescent="0.25">
      <c r="A590" s="248"/>
      <c r="B590" s="248"/>
      <c r="C590" s="248"/>
      <c r="D590" s="248"/>
      <c r="E590" s="248"/>
      <c r="F590" s="248"/>
      <c r="G590" s="248"/>
      <c r="H590" s="248"/>
      <c r="I590" s="248"/>
      <c r="J590" s="248"/>
      <c r="K590" s="248"/>
    </row>
    <row r="591" spans="1:11" ht="15" x14ac:dyDescent="0.25">
      <c r="A591" s="248"/>
      <c r="B591" s="248"/>
      <c r="C591" s="248"/>
      <c r="D591" s="248"/>
      <c r="E591" s="248"/>
      <c r="F591" s="248"/>
      <c r="G591" s="248"/>
      <c r="H591" s="248"/>
      <c r="I591" s="248"/>
      <c r="J591" s="248"/>
      <c r="K591" s="248"/>
    </row>
    <row r="592" spans="1:11" ht="15" x14ac:dyDescent="0.25">
      <c r="A592" s="248"/>
      <c r="B592" s="248"/>
      <c r="C592" s="248"/>
      <c r="D592" s="248"/>
      <c r="E592" s="248"/>
      <c r="F592" s="248"/>
      <c r="G592" s="248"/>
      <c r="H592" s="248"/>
      <c r="I592" s="248"/>
      <c r="J592" s="248"/>
      <c r="K592" s="248"/>
    </row>
    <row r="593" spans="1:11" ht="15" x14ac:dyDescent="0.25">
      <c r="A593" s="248"/>
      <c r="B593" s="248"/>
      <c r="C593" s="248"/>
      <c r="D593" s="248"/>
      <c r="E593" s="248"/>
      <c r="F593" s="248"/>
      <c r="G593" s="248"/>
      <c r="H593" s="248"/>
      <c r="I593" s="248"/>
      <c r="J593" s="248"/>
      <c r="K593" s="248"/>
    </row>
    <row r="594" spans="1:11" ht="15" x14ac:dyDescent="0.25">
      <c r="A594" s="248"/>
      <c r="B594" s="248"/>
      <c r="C594" s="248"/>
      <c r="D594" s="248"/>
      <c r="E594" s="248"/>
      <c r="F594" s="248"/>
      <c r="G594" s="248"/>
      <c r="H594" s="248"/>
      <c r="I594" s="248"/>
      <c r="J594" s="248"/>
      <c r="K594" s="248"/>
    </row>
    <row r="595" spans="1:11" ht="15" x14ac:dyDescent="0.25">
      <c r="A595" s="248"/>
      <c r="B595" s="248"/>
      <c r="C595" s="248"/>
      <c r="D595" s="248"/>
      <c r="E595" s="248"/>
      <c r="F595" s="248"/>
      <c r="G595" s="248"/>
      <c r="H595" s="248"/>
      <c r="I595" s="248"/>
      <c r="J595" s="248"/>
      <c r="K595" s="248"/>
    </row>
    <row r="596" spans="1:11" ht="15" x14ac:dyDescent="0.25">
      <c r="A596" s="248"/>
      <c r="B596" s="248"/>
      <c r="C596" s="248"/>
      <c r="D596" s="248"/>
      <c r="E596" s="248"/>
      <c r="F596" s="248"/>
      <c r="G596" s="248"/>
      <c r="H596" s="248"/>
      <c r="I596" s="248"/>
      <c r="J596" s="248"/>
      <c r="K596" s="248"/>
    </row>
    <row r="597" spans="1:11" ht="15" x14ac:dyDescent="0.25">
      <c r="A597" s="248"/>
      <c r="B597" s="248"/>
      <c r="C597" s="248"/>
      <c r="D597" s="248"/>
      <c r="E597" s="248"/>
      <c r="F597" s="248"/>
      <c r="G597" s="248"/>
      <c r="H597" s="248"/>
      <c r="I597" s="248"/>
      <c r="J597" s="248"/>
      <c r="K597" s="248"/>
    </row>
    <row r="598" spans="1:11" ht="15" x14ac:dyDescent="0.25">
      <c r="A598" s="248"/>
      <c r="B598" s="248"/>
      <c r="C598" s="248"/>
      <c r="D598" s="248"/>
      <c r="E598" s="248"/>
      <c r="F598" s="248"/>
      <c r="G598" s="248"/>
      <c r="H598" s="248"/>
      <c r="I598" s="248"/>
      <c r="J598" s="248"/>
      <c r="K598" s="248"/>
    </row>
    <row r="599" spans="1:11" ht="15" x14ac:dyDescent="0.25">
      <c r="A599" s="248"/>
      <c r="B599" s="248"/>
      <c r="C599" s="248"/>
      <c r="D599" s="248"/>
      <c r="E599" s="248"/>
      <c r="F599" s="248"/>
      <c r="G599" s="248"/>
      <c r="H599" s="248"/>
      <c r="I599" s="248"/>
      <c r="J599" s="248"/>
      <c r="K599" s="248"/>
    </row>
    <row r="600" spans="1:11" ht="15" x14ac:dyDescent="0.25">
      <c r="A600" s="248"/>
      <c r="B600" s="248"/>
      <c r="C600" s="248"/>
      <c r="D600" s="248"/>
      <c r="E600" s="248"/>
      <c r="F600" s="248"/>
      <c r="G600" s="248"/>
      <c r="H600" s="248"/>
      <c r="I600" s="248"/>
      <c r="J600" s="248"/>
      <c r="K600" s="248"/>
    </row>
    <row r="601" spans="1:11" ht="15" x14ac:dyDescent="0.25">
      <c r="A601" s="248"/>
      <c r="B601" s="248"/>
      <c r="C601" s="248"/>
      <c r="D601" s="248"/>
      <c r="E601" s="248"/>
      <c r="F601" s="248"/>
      <c r="G601" s="248"/>
      <c r="H601" s="248"/>
      <c r="I601" s="248"/>
      <c r="J601" s="248"/>
      <c r="K601" s="248"/>
    </row>
    <row r="602" spans="1:11" ht="15" x14ac:dyDescent="0.25">
      <c r="A602" s="248"/>
      <c r="B602" s="248"/>
      <c r="C602" s="248"/>
      <c r="D602" s="248"/>
      <c r="E602" s="248"/>
      <c r="F602" s="248"/>
      <c r="G602" s="248"/>
      <c r="H602" s="248"/>
      <c r="I602" s="248"/>
      <c r="J602" s="248"/>
      <c r="K602" s="248"/>
    </row>
    <row r="603" spans="1:11" ht="15" x14ac:dyDescent="0.25">
      <c r="A603" s="248"/>
      <c r="B603" s="248"/>
      <c r="C603" s="248"/>
      <c r="D603" s="248"/>
      <c r="E603" s="248"/>
      <c r="F603" s="248"/>
      <c r="G603" s="248"/>
      <c r="H603" s="248"/>
      <c r="I603" s="248"/>
      <c r="J603" s="248"/>
      <c r="K603" s="248"/>
    </row>
    <row r="604" spans="1:11" ht="15" x14ac:dyDescent="0.25">
      <c r="A604" s="248"/>
      <c r="B604" s="248"/>
      <c r="C604" s="248"/>
      <c r="D604" s="248"/>
      <c r="E604" s="248"/>
      <c r="F604" s="248"/>
      <c r="G604" s="248"/>
      <c r="H604" s="248"/>
      <c r="I604" s="248"/>
      <c r="J604" s="248"/>
      <c r="K604" s="248"/>
    </row>
    <row r="605" spans="1:11" ht="15" x14ac:dyDescent="0.25">
      <c r="A605" s="248"/>
      <c r="B605" s="248"/>
      <c r="C605" s="248"/>
      <c r="D605" s="248"/>
      <c r="E605" s="248"/>
      <c r="F605" s="248"/>
      <c r="G605" s="248"/>
      <c r="H605" s="248"/>
      <c r="I605" s="248"/>
      <c r="J605" s="248"/>
      <c r="K605" s="248"/>
    </row>
    <row r="606" spans="1:11" ht="15" x14ac:dyDescent="0.25">
      <c r="A606" s="248"/>
      <c r="B606" s="248"/>
      <c r="C606" s="248"/>
      <c r="D606" s="248"/>
      <c r="E606" s="248"/>
      <c r="F606" s="248"/>
      <c r="G606" s="248"/>
      <c r="H606" s="248"/>
      <c r="I606" s="248"/>
      <c r="J606" s="248"/>
      <c r="K606" s="248"/>
    </row>
    <row r="607" spans="1:11" ht="15" x14ac:dyDescent="0.25">
      <c r="A607" s="248"/>
      <c r="B607" s="248"/>
      <c r="C607" s="248"/>
      <c r="D607" s="248"/>
      <c r="E607" s="248"/>
      <c r="F607" s="248"/>
      <c r="G607" s="248"/>
      <c r="H607" s="248"/>
      <c r="I607" s="248"/>
      <c r="J607" s="248"/>
      <c r="K607" s="248"/>
    </row>
    <row r="608" spans="1:11" ht="15" x14ac:dyDescent="0.25">
      <c r="A608" s="248"/>
      <c r="B608" s="248"/>
      <c r="C608" s="248"/>
      <c r="D608" s="248"/>
      <c r="E608" s="248"/>
      <c r="F608" s="248"/>
      <c r="G608" s="248"/>
      <c r="H608" s="248"/>
      <c r="I608" s="248"/>
      <c r="J608" s="248"/>
      <c r="K608" s="248"/>
    </row>
    <row r="609" spans="1:11" ht="15" x14ac:dyDescent="0.25">
      <c r="A609" s="248"/>
      <c r="B609" s="248"/>
      <c r="C609" s="248"/>
      <c r="D609" s="248"/>
      <c r="E609" s="248"/>
      <c r="F609" s="248"/>
      <c r="G609" s="248"/>
      <c r="H609" s="248"/>
      <c r="I609" s="248"/>
      <c r="J609" s="248"/>
      <c r="K609" s="248"/>
    </row>
    <row r="610" spans="1:11" ht="15" x14ac:dyDescent="0.25">
      <c r="A610" s="248"/>
      <c r="B610" s="248"/>
      <c r="C610" s="248"/>
      <c r="D610" s="248"/>
      <c r="E610" s="248"/>
      <c r="F610" s="248"/>
      <c r="G610" s="248"/>
      <c r="H610" s="248"/>
      <c r="I610" s="248"/>
      <c r="J610" s="248"/>
      <c r="K610" s="248"/>
    </row>
    <row r="611" spans="1:11" ht="15" x14ac:dyDescent="0.25">
      <c r="A611" s="248"/>
      <c r="B611" s="248"/>
      <c r="C611" s="248"/>
      <c r="D611" s="248"/>
      <c r="E611" s="248"/>
      <c r="F611" s="248"/>
      <c r="G611" s="248"/>
      <c r="H611" s="248"/>
      <c r="I611" s="248"/>
      <c r="J611" s="248"/>
      <c r="K611" s="248"/>
    </row>
    <row r="612" spans="1:11" ht="15" x14ac:dyDescent="0.25">
      <c r="A612" s="248"/>
      <c r="B612" s="248"/>
      <c r="C612" s="248"/>
      <c r="D612" s="248"/>
      <c r="E612" s="248"/>
      <c r="F612" s="248"/>
      <c r="G612" s="248"/>
      <c r="H612" s="248"/>
      <c r="I612" s="248"/>
      <c r="J612" s="248"/>
      <c r="K612" s="248"/>
    </row>
    <row r="613" spans="1:11" ht="15" x14ac:dyDescent="0.25">
      <c r="A613" s="248"/>
      <c r="B613" s="248"/>
      <c r="C613" s="248"/>
      <c r="D613" s="248"/>
      <c r="E613" s="248"/>
      <c r="F613" s="248"/>
      <c r="G613" s="248"/>
      <c r="H613" s="248"/>
      <c r="I613" s="248"/>
      <c r="J613" s="248"/>
      <c r="K613" s="248"/>
    </row>
    <row r="614" spans="1:11" ht="15" x14ac:dyDescent="0.25">
      <c r="A614" s="248"/>
      <c r="B614" s="248"/>
      <c r="C614" s="248"/>
      <c r="D614" s="248"/>
      <c r="E614" s="248"/>
      <c r="F614" s="248"/>
      <c r="G614" s="248"/>
      <c r="H614" s="248"/>
      <c r="I614" s="248"/>
      <c r="J614" s="248"/>
      <c r="K614" s="248"/>
    </row>
    <row r="615" spans="1:11" ht="15" x14ac:dyDescent="0.25">
      <c r="A615" s="248"/>
      <c r="B615" s="248"/>
      <c r="C615" s="248"/>
      <c r="D615" s="248"/>
      <c r="E615" s="248"/>
      <c r="F615" s="248"/>
      <c r="G615" s="248"/>
      <c r="H615" s="248"/>
      <c r="I615" s="248"/>
      <c r="J615" s="248"/>
      <c r="K615" s="248"/>
    </row>
    <row r="616" spans="1:11" ht="15" x14ac:dyDescent="0.25">
      <c r="A616" s="248"/>
      <c r="B616" s="248"/>
      <c r="C616" s="248"/>
      <c r="D616" s="248"/>
      <c r="E616" s="248"/>
      <c r="F616" s="248"/>
      <c r="G616" s="248"/>
      <c r="H616" s="248"/>
      <c r="I616" s="248"/>
      <c r="J616" s="248"/>
      <c r="K616" s="248"/>
    </row>
    <row r="617" spans="1:11" ht="15" x14ac:dyDescent="0.25">
      <c r="A617" s="248"/>
      <c r="B617" s="248"/>
      <c r="C617" s="248"/>
      <c r="D617" s="248"/>
      <c r="E617" s="248"/>
      <c r="F617" s="248"/>
      <c r="G617" s="248"/>
      <c r="H617" s="248"/>
      <c r="I617" s="248"/>
      <c r="J617" s="248"/>
      <c r="K617" s="248"/>
    </row>
    <row r="618" spans="1:11" ht="15" x14ac:dyDescent="0.25">
      <c r="A618" s="248"/>
      <c r="B618" s="248"/>
      <c r="C618" s="248"/>
      <c r="D618" s="248"/>
      <c r="E618" s="248"/>
      <c r="F618" s="248"/>
      <c r="G618" s="248"/>
      <c r="H618" s="248"/>
      <c r="I618" s="248"/>
      <c r="J618" s="248"/>
      <c r="K618" s="248"/>
    </row>
    <row r="619" spans="1:11" ht="15" x14ac:dyDescent="0.25">
      <c r="A619" s="248"/>
      <c r="B619" s="248"/>
      <c r="C619" s="248"/>
      <c r="D619" s="248"/>
      <c r="E619" s="248"/>
      <c r="F619" s="248"/>
      <c r="G619" s="248"/>
      <c r="H619" s="248"/>
      <c r="I619" s="248"/>
      <c r="J619" s="248"/>
      <c r="K619" s="248"/>
    </row>
    <row r="620" spans="1:11" ht="15" x14ac:dyDescent="0.25">
      <c r="A620" s="248"/>
      <c r="B620" s="248"/>
      <c r="C620" s="248"/>
      <c r="D620" s="248"/>
      <c r="E620" s="248"/>
      <c r="F620" s="248"/>
      <c r="G620" s="248"/>
      <c r="H620" s="248"/>
      <c r="I620" s="248"/>
      <c r="J620" s="248"/>
      <c r="K620" s="248"/>
    </row>
    <row r="621" spans="1:11" ht="15" x14ac:dyDescent="0.25">
      <c r="A621" s="248"/>
      <c r="B621" s="248"/>
      <c r="C621" s="248"/>
      <c r="D621" s="248"/>
      <c r="E621" s="248"/>
      <c r="F621" s="248"/>
      <c r="G621" s="248"/>
      <c r="H621" s="248"/>
      <c r="I621" s="248"/>
      <c r="J621" s="248"/>
      <c r="K621" s="248"/>
    </row>
    <row r="622" spans="1:11" ht="15" x14ac:dyDescent="0.25">
      <c r="A622" s="248"/>
      <c r="B622" s="248"/>
      <c r="C622" s="248"/>
      <c r="D622" s="248"/>
      <c r="E622" s="248"/>
      <c r="F622" s="248"/>
      <c r="G622" s="248"/>
      <c r="H622" s="248"/>
      <c r="I622" s="248"/>
      <c r="J622" s="248"/>
      <c r="K622" s="248"/>
    </row>
    <row r="623" spans="1:11" ht="15" x14ac:dyDescent="0.25">
      <c r="A623" s="248"/>
      <c r="B623" s="248"/>
      <c r="C623" s="248"/>
      <c r="D623" s="248"/>
      <c r="E623" s="248"/>
      <c r="F623" s="248"/>
      <c r="G623" s="248"/>
      <c r="H623" s="248"/>
      <c r="I623" s="248"/>
      <c r="J623" s="248"/>
      <c r="K623" s="248"/>
    </row>
    <row r="624" spans="1:11" ht="15" x14ac:dyDescent="0.25">
      <c r="A624" s="248"/>
      <c r="B624" s="248"/>
      <c r="C624" s="248"/>
      <c r="D624" s="248"/>
      <c r="E624" s="248"/>
      <c r="F624" s="248"/>
      <c r="G624" s="248"/>
      <c r="H624" s="248"/>
      <c r="I624" s="248"/>
      <c r="J624" s="248"/>
      <c r="K624" s="248"/>
    </row>
    <row r="625" spans="1:11" ht="15" x14ac:dyDescent="0.25">
      <c r="A625" s="248"/>
      <c r="B625" s="248"/>
      <c r="C625" s="248"/>
      <c r="D625" s="248"/>
      <c r="E625" s="248"/>
      <c r="F625" s="248"/>
      <c r="G625" s="248"/>
      <c r="H625" s="248"/>
      <c r="I625" s="248"/>
      <c r="J625" s="248"/>
      <c r="K625" s="248"/>
    </row>
    <row r="626" spans="1:11" ht="15" x14ac:dyDescent="0.25">
      <c r="A626" s="248"/>
      <c r="B626" s="248"/>
      <c r="C626" s="248"/>
      <c r="D626" s="248"/>
      <c r="E626" s="248"/>
      <c r="F626" s="248"/>
      <c r="G626" s="248"/>
      <c r="H626" s="248"/>
      <c r="I626" s="248"/>
      <c r="J626" s="248"/>
      <c r="K626" s="248"/>
    </row>
    <row r="627" spans="1:11" ht="15" x14ac:dyDescent="0.25">
      <c r="A627" s="248"/>
      <c r="B627" s="248"/>
      <c r="C627" s="248"/>
      <c r="D627" s="248"/>
      <c r="E627" s="248"/>
      <c r="F627" s="248"/>
      <c r="G627" s="248"/>
      <c r="H627" s="248"/>
      <c r="I627" s="248"/>
      <c r="J627" s="248"/>
      <c r="K627" s="248"/>
    </row>
    <row r="628" spans="1:11" ht="15" x14ac:dyDescent="0.25">
      <c r="A628" s="248"/>
      <c r="B628" s="248"/>
      <c r="C628" s="248"/>
      <c r="D628" s="248"/>
      <c r="E628" s="248"/>
      <c r="F628" s="248"/>
      <c r="G628" s="248"/>
      <c r="H628" s="248"/>
      <c r="I628" s="248"/>
      <c r="J628" s="248"/>
      <c r="K628" s="248"/>
    </row>
    <row r="629" spans="1:11" ht="15" x14ac:dyDescent="0.25">
      <c r="A629" s="248"/>
      <c r="B629" s="248"/>
      <c r="C629" s="248"/>
      <c r="D629" s="248"/>
      <c r="E629" s="248"/>
      <c r="F629" s="248"/>
      <c r="G629" s="248"/>
      <c r="H629" s="248"/>
      <c r="I629" s="248"/>
      <c r="J629" s="248"/>
      <c r="K629" s="248"/>
    </row>
    <row r="630" spans="1:11" ht="15" x14ac:dyDescent="0.25">
      <c r="A630" s="248"/>
      <c r="B630" s="248"/>
      <c r="C630" s="248"/>
      <c r="D630" s="248"/>
      <c r="E630" s="248"/>
      <c r="F630" s="248"/>
      <c r="G630" s="248"/>
      <c r="H630" s="248"/>
      <c r="I630" s="248"/>
      <c r="J630" s="248"/>
      <c r="K630" s="248"/>
    </row>
    <row r="631" spans="1:11" ht="15" x14ac:dyDescent="0.25">
      <c r="A631" s="248"/>
      <c r="B631" s="248"/>
      <c r="C631" s="248"/>
      <c r="D631" s="248"/>
      <c r="E631" s="248"/>
      <c r="F631" s="248"/>
      <c r="G631" s="248"/>
      <c r="H631" s="248"/>
      <c r="I631" s="248"/>
      <c r="J631" s="248"/>
      <c r="K631" s="248"/>
    </row>
    <row r="632" spans="1:11" ht="15" x14ac:dyDescent="0.25">
      <c r="A632" s="248"/>
      <c r="B632" s="248"/>
      <c r="C632" s="248"/>
      <c r="D632" s="248"/>
      <c r="E632" s="248"/>
      <c r="F632" s="248"/>
      <c r="G632" s="248"/>
      <c r="H632" s="248"/>
      <c r="I632" s="248"/>
      <c r="J632" s="248"/>
      <c r="K632" s="248"/>
    </row>
    <row r="633" spans="1:11" ht="15" x14ac:dyDescent="0.25">
      <c r="A633" s="248"/>
      <c r="B633" s="248"/>
      <c r="C633" s="248"/>
      <c r="D633" s="248"/>
      <c r="E633" s="248"/>
      <c r="F633" s="248"/>
      <c r="G633" s="248"/>
      <c r="H633" s="248"/>
      <c r="I633" s="248"/>
      <c r="J633" s="248"/>
      <c r="K633" s="248"/>
    </row>
    <row r="634" spans="1:11" ht="15" x14ac:dyDescent="0.25">
      <c r="A634" s="248"/>
      <c r="B634" s="248"/>
      <c r="C634" s="248"/>
      <c r="D634" s="248"/>
      <c r="E634" s="248"/>
      <c r="F634" s="248"/>
      <c r="G634" s="248"/>
      <c r="H634" s="248"/>
      <c r="I634" s="248"/>
      <c r="J634" s="248"/>
      <c r="K634" s="248"/>
    </row>
    <row r="635" spans="1:11" ht="15" x14ac:dyDescent="0.25">
      <c r="A635" s="248"/>
      <c r="B635" s="248"/>
      <c r="C635" s="248"/>
      <c r="D635" s="248"/>
      <c r="E635" s="248"/>
      <c r="F635" s="248"/>
      <c r="G635" s="248"/>
      <c r="H635" s="248"/>
      <c r="I635" s="248"/>
      <c r="J635" s="248"/>
      <c r="K635" s="248"/>
    </row>
    <row r="636" spans="1:11" ht="15" x14ac:dyDescent="0.25">
      <c r="A636" s="248"/>
      <c r="B636" s="248"/>
      <c r="C636" s="248"/>
      <c r="D636" s="248"/>
      <c r="E636" s="248"/>
      <c r="F636" s="248"/>
      <c r="G636" s="248"/>
      <c r="H636" s="248"/>
      <c r="I636" s="248"/>
      <c r="J636" s="248"/>
      <c r="K636" s="248"/>
    </row>
    <row r="637" spans="1:11" ht="15" x14ac:dyDescent="0.25">
      <c r="A637" s="248"/>
      <c r="B637" s="248"/>
      <c r="C637" s="248"/>
      <c r="D637" s="248"/>
      <c r="E637" s="248"/>
      <c r="F637" s="248"/>
      <c r="G637" s="248"/>
      <c r="H637" s="248"/>
      <c r="I637" s="248"/>
      <c r="J637" s="248"/>
      <c r="K637" s="248"/>
    </row>
    <row r="638" spans="1:11" ht="15" x14ac:dyDescent="0.25">
      <c r="A638" s="248"/>
      <c r="B638" s="248"/>
      <c r="C638" s="248"/>
      <c r="D638" s="248"/>
      <c r="E638" s="248"/>
      <c r="F638" s="248"/>
      <c r="G638" s="248"/>
      <c r="H638" s="248"/>
      <c r="I638" s="248"/>
      <c r="J638" s="248"/>
      <c r="K638" s="248"/>
    </row>
    <row r="639" spans="1:11" ht="15" x14ac:dyDescent="0.25">
      <c r="A639" s="248"/>
      <c r="B639" s="248"/>
      <c r="C639" s="248"/>
      <c r="D639" s="248"/>
      <c r="E639" s="248"/>
      <c r="F639" s="248"/>
      <c r="G639" s="248"/>
      <c r="H639" s="248"/>
      <c r="I639" s="248"/>
      <c r="J639" s="248"/>
      <c r="K639" s="248"/>
    </row>
    <row r="640" spans="1:11" ht="15" x14ac:dyDescent="0.25">
      <c r="A640" s="248"/>
      <c r="B640" s="248"/>
      <c r="C640" s="248"/>
      <c r="D640" s="248"/>
      <c r="E640" s="248"/>
      <c r="F640" s="248"/>
      <c r="G640" s="248"/>
      <c r="H640" s="248"/>
      <c r="I640" s="248"/>
      <c r="J640" s="248"/>
      <c r="K640" s="248"/>
    </row>
    <row r="641" spans="1:11" ht="15" x14ac:dyDescent="0.25">
      <c r="A641" s="248"/>
      <c r="B641" s="248"/>
      <c r="C641" s="248"/>
      <c r="D641" s="248"/>
      <c r="E641" s="248"/>
      <c r="F641" s="248"/>
      <c r="G641" s="248"/>
      <c r="H641" s="248"/>
      <c r="I641" s="248"/>
      <c r="J641" s="248"/>
      <c r="K641" s="248"/>
    </row>
    <row r="642" spans="1:11" ht="15" x14ac:dyDescent="0.25">
      <c r="A642" s="248"/>
      <c r="B642" s="248"/>
      <c r="C642" s="248"/>
      <c r="D642" s="248"/>
      <c r="E642" s="248"/>
      <c r="F642" s="248"/>
      <c r="G642" s="248"/>
      <c r="H642" s="248"/>
      <c r="I642" s="248"/>
      <c r="J642" s="248"/>
      <c r="K642" s="248"/>
    </row>
    <row r="643" spans="1:11" ht="15" x14ac:dyDescent="0.25">
      <c r="A643" s="248"/>
      <c r="B643" s="248"/>
      <c r="C643" s="248"/>
      <c r="D643" s="248"/>
      <c r="E643" s="248"/>
      <c r="F643" s="248"/>
      <c r="G643" s="248"/>
      <c r="H643" s="248"/>
      <c r="I643" s="248"/>
      <c r="J643" s="248"/>
      <c r="K643" s="248"/>
    </row>
    <row r="644" spans="1:11" ht="15" x14ac:dyDescent="0.25">
      <c r="A644" s="248"/>
      <c r="B644" s="248"/>
      <c r="C644" s="248"/>
      <c r="D644" s="248"/>
      <c r="E644" s="248"/>
      <c r="F644" s="248"/>
      <c r="G644" s="248"/>
      <c r="H644" s="248"/>
      <c r="I644" s="248"/>
      <c r="J644" s="248"/>
      <c r="K644" s="248"/>
    </row>
    <row r="645" spans="1:11" ht="15" x14ac:dyDescent="0.25">
      <c r="A645" s="248"/>
      <c r="B645" s="248"/>
      <c r="C645" s="248"/>
      <c r="D645" s="248"/>
      <c r="E645" s="248"/>
      <c r="F645" s="248"/>
      <c r="G645" s="248"/>
      <c r="H645" s="248"/>
      <c r="I645" s="248"/>
      <c r="J645" s="248"/>
      <c r="K645" s="248"/>
    </row>
    <row r="646" spans="1:11" ht="15" x14ac:dyDescent="0.25">
      <c r="A646" s="248"/>
      <c r="B646" s="248"/>
      <c r="C646" s="248"/>
      <c r="D646" s="248"/>
      <c r="E646" s="248"/>
      <c r="F646" s="248"/>
      <c r="G646" s="248"/>
      <c r="H646" s="248"/>
      <c r="I646" s="248"/>
      <c r="J646" s="248"/>
      <c r="K646" s="248"/>
    </row>
    <row r="647" spans="1:11" ht="15" x14ac:dyDescent="0.25">
      <c r="A647" s="248"/>
      <c r="B647" s="248"/>
      <c r="C647" s="248"/>
      <c r="D647" s="248"/>
      <c r="E647" s="248"/>
      <c r="F647" s="248"/>
      <c r="G647" s="248"/>
      <c r="H647" s="248"/>
      <c r="I647" s="248"/>
      <c r="J647" s="248"/>
      <c r="K647" s="248"/>
    </row>
    <row r="648" spans="1:11" ht="15" x14ac:dyDescent="0.25">
      <c r="A648" s="248"/>
      <c r="B648" s="248"/>
      <c r="C648" s="248"/>
      <c r="D648" s="248"/>
      <c r="E648" s="248"/>
      <c r="F648" s="248"/>
      <c r="G648" s="248"/>
      <c r="H648" s="248"/>
      <c r="I648" s="248"/>
      <c r="J648" s="248"/>
      <c r="K648" s="248"/>
    </row>
    <row r="649" spans="1:11" ht="15" x14ac:dyDescent="0.25">
      <c r="A649" s="248"/>
      <c r="B649" s="248"/>
      <c r="C649" s="248"/>
      <c r="D649" s="248"/>
      <c r="E649" s="248"/>
      <c r="F649" s="248"/>
      <c r="G649" s="248"/>
      <c r="H649" s="248"/>
      <c r="I649" s="248"/>
      <c r="J649" s="248"/>
      <c r="K649" s="248"/>
    </row>
    <row r="650" spans="1:11" ht="15" x14ac:dyDescent="0.25">
      <c r="A650" s="248"/>
      <c r="B650" s="248"/>
      <c r="C650" s="248"/>
      <c r="D650" s="248"/>
      <c r="E650" s="248"/>
      <c r="F650" s="248"/>
      <c r="G650" s="248"/>
      <c r="H650" s="248"/>
      <c r="I650" s="248"/>
      <c r="J650" s="248"/>
      <c r="K650" s="248"/>
    </row>
    <row r="651" spans="1:11" ht="15" x14ac:dyDescent="0.25">
      <c r="A651" s="248"/>
      <c r="B651" s="248"/>
      <c r="C651" s="248"/>
      <c r="D651" s="248"/>
      <c r="E651" s="248"/>
      <c r="F651" s="248"/>
      <c r="G651" s="248"/>
      <c r="H651" s="248"/>
      <c r="I651" s="248"/>
      <c r="J651" s="248"/>
      <c r="K651" s="248"/>
    </row>
    <row r="652" spans="1:11" ht="15" x14ac:dyDescent="0.25">
      <c r="A652" s="248"/>
      <c r="B652" s="248"/>
      <c r="C652" s="248"/>
      <c r="D652" s="248"/>
      <c r="E652" s="248"/>
      <c r="F652" s="248"/>
      <c r="G652" s="248"/>
      <c r="H652" s="248"/>
      <c r="I652" s="248"/>
      <c r="J652" s="248"/>
      <c r="K652" s="248"/>
    </row>
    <row r="653" spans="1:11" ht="15" x14ac:dyDescent="0.25">
      <c r="A653" s="248"/>
      <c r="B653" s="248"/>
      <c r="C653" s="248"/>
      <c r="D653" s="248"/>
      <c r="E653" s="248"/>
      <c r="F653" s="248"/>
      <c r="G653" s="248"/>
      <c r="H653" s="248"/>
      <c r="I653" s="248"/>
      <c r="J653" s="248"/>
      <c r="K653" s="248"/>
    </row>
    <row r="654" spans="1:11" ht="15" x14ac:dyDescent="0.25">
      <c r="A654" s="248"/>
      <c r="B654" s="248"/>
      <c r="C654" s="248"/>
      <c r="D654" s="248"/>
      <c r="E654" s="248"/>
      <c r="F654" s="248"/>
      <c r="G654" s="248"/>
      <c r="H654" s="248"/>
      <c r="I654" s="248"/>
      <c r="J654" s="248"/>
      <c r="K654" s="248"/>
    </row>
    <row r="655" spans="1:11" ht="15" x14ac:dyDescent="0.25">
      <c r="A655" s="248"/>
      <c r="B655" s="248"/>
      <c r="C655" s="248"/>
      <c r="D655" s="248"/>
      <c r="E655" s="248"/>
      <c r="F655" s="248"/>
      <c r="G655" s="248"/>
      <c r="H655" s="248"/>
      <c r="I655" s="248"/>
      <c r="J655" s="248"/>
      <c r="K655" s="248"/>
    </row>
    <row r="656" spans="1:11" ht="15" x14ac:dyDescent="0.25">
      <c r="A656" s="248"/>
      <c r="B656" s="248"/>
      <c r="C656" s="248"/>
      <c r="D656" s="248"/>
      <c r="E656" s="248"/>
      <c r="F656" s="248"/>
      <c r="G656" s="248"/>
      <c r="H656" s="248"/>
      <c r="I656" s="248"/>
      <c r="J656" s="248"/>
      <c r="K656" s="248"/>
    </row>
    <row r="657" spans="1:11" ht="15" x14ac:dyDescent="0.25">
      <c r="A657" s="248"/>
      <c r="B657" s="248"/>
      <c r="C657" s="248"/>
      <c r="D657" s="248"/>
      <c r="E657" s="248"/>
      <c r="F657" s="248"/>
      <c r="G657" s="248"/>
      <c r="H657" s="248"/>
      <c r="I657" s="248"/>
      <c r="J657" s="248"/>
      <c r="K657" s="248"/>
    </row>
    <row r="658" spans="1:11" ht="15" x14ac:dyDescent="0.25">
      <c r="A658" s="248"/>
      <c r="B658" s="248"/>
      <c r="C658" s="248"/>
      <c r="D658" s="248"/>
      <c r="E658" s="248"/>
      <c r="F658" s="248"/>
      <c r="G658" s="248"/>
      <c r="H658" s="248"/>
      <c r="I658" s="248"/>
      <c r="J658" s="248"/>
      <c r="K658" s="248"/>
    </row>
    <row r="659" spans="1:11" ht="15" x14ac:dyDescent="0.25">
      <c r="A659" s="248"/>
      <c r="B659" s="248"/>
      <c r="C659" s="248"/>
      <c r="D659" s="248"/>
      <c r="E659" s="248"/>
      <c r="F659" s="248"/>
      <c r="G659" s="248"/>
      <c r="H659" s="248"/>
      <c r="I659" s="248"/>
      <c r="J659" s="248"/>
      <c r="K659" s="248"/>
    </row>
    <row r="660" spans="1:11" ht="15" x14ac:dyDescent="0.25">
      <c r="A660" s="248"/>
      <c r="B660" s="248"/>
      <c r="C660" s="248"/>
      <c r="D660" s="248"/>
      <c r="E660" s="248"/>
      <c r="F660" s="248"/>
      <c r="G660" s="248"/>
      <c r="H660" s="248"/>
      <c r="I660" s="248"/>
      <c r="J660" s="248"/>
      <c r="K660" s="248"/>
    </row>
    <row r="661" spans="1:11" ht="15" x14ac:dyDescent="0.25">
      <c r="A661" s="248"/>
      <c r="B661" s="248"/>
      <c r="C661" s="248"/>
      <c r="D661" s="248"/>
      <c r="E661" s="248"/>
      <c r="F661" s="248"/>
      <c r="G661" s="248"/>
      <c r="H661" s="248"/>
      <c r="I661" s="248"/>
      <c r="J661" s="248"/>
      <c r="K661" s="248"/>
    </row>
    <row r="662" spans="1:11" ht="15" x14ac:dyDescent="0.25">
      <c r="A662" s="248"/>
      <c r="B662" s="248"/>
      <c r="C662" s="248"/>
      <c r="D662" s="248"/>
      <c r="E662" s="248"/>
      <c r="F662" s="248"/>
      <c r="G662" s="248"/>
      <c r="H662" s="248"/>
      <c r="I662" s="248"/>
      <c r="J662" s="248"/>
      <c r="K662" s="248"/>
    </row>
    <row r="663" spans="1:11" ht="15" x14ac:dyDescent="0.25">
      <c r="A663" s="248"/>
      <c r="B663" s="248"/>
      <c r="C663" s="248"/>
      <c r="D663" s="248"/>
      <c r="E663" s="248"/>
      <c r="F663" s="248"/>
      <c r="G663" s="248"/>
      <c r="H663" s="248"/>
      <c r="I663" s="248"/>
      <c r="J663" s="248"/>
      <c r="K663" s="248"/>
    </row>
    <row r="664" spans="1:11" ht="15" x14ac:dyDescent="0.25">
      <c r="A664" s="248"/>
      <c r="B664" s="248"/>
      <c r="C664" s="248"/>
      <c r="D664" s="248"/>
      <c r="E664" s="248"/>
      <c r="F664" s="248"/>
      <c r="G664" s="248"/>
      <c r="H664" s="248"/>
      <c r="I664" s="248"/>
      <c r="J664" s="248"/>
      <c r="K664" s="248"/>
    </row>
    <row r="665" spans="1:11" ht="15" x14ac:dyDescent="0.25">
      <c r="A665" s="248"/>
      <c r="B665" s="248"/>
      <c r="C665" s="248"/>
      <c r="D665" s="248"/>
      <c r="E665" s="248"/>
      <c r="F665" s="248"/>
      <c r="G665" s="248"/>
      <c r="H665" s="248"/>
      <c r="I665" s="248"/>
      <c r="J665" s="248"/>
      <c r="K665" s="248"/>
    </row>
    <row r="666" spans="1:11" ht="15" x14ac:dyDescent="0.25">
      <c r="A666" s="248"/>
      <c r="B666" s="248"/>
      <c r="C666" s="248"/>
      <c r="D666" s="248"/>
      <c r="E666" s="248"/>
      <c r="F666" s="248"/>
      <c r="G666" s="248"/>
      <c r="H666" s="248"/>
      <c r="I666" s="248"/>
      <c r="J666" s="248"/>
      <c r="K666" s="248"/>
    </row>
    <row r="667" spans="1:11" ht="15" x14ac:dyDescent="0.25">
      <c r="A667" s="248"/>
      <c r="B667" s="248"/>
      <c r="C667" s="248"/>
      <c r="D667" s="248"/>
      <c r="E667" s="248"/>
      <c r="F667" s="248"/>
      <c r="G667" s="248"/>
      <c r="H667" s="248"/>
      <c r="I667" s="248"/>
      <c r="J667" s="248"/>
      <c r="K667" s="248"/>
    </row>
    <row r="668" spans="1:11" ht="15" x14ac:dyDescent="0.25">
      <c r="A668" s="248"/>
      <c r="B668" s="248"/>
      <c r="C668" s="248"/>
      <c r="D668" s="248"/>
      <c r="E668" s="248"/>
      <c r="F668" s="248"/>
      <c r="G668" s="248"/>
      <c r="H668" s="248"/>
      <c r="I668" s="248"/>
      <c r="J668" s="248"/>
      <c r="K668" s="248"/>
    </row>
    <row r="669" spans="1:11" ht="15" x14ac:dyDescent="0.25">
      <c r="A669" s="248"/>
      <c r="B669" s="248"/>
      <c r="C669" s="248"/>
      <c r="D669" s="248"/>
      <c r="E669" s="248"/>
      <c r="F669" s="248"/>
      <c r="G669" s="248"/>
      <c r="H669" s="248"/>
      <c r="I669" s="248"/>
      <c r="J669" s="248"/>
      <c r="K669" s="248"/>
    </row>
    <row r="670" spans="1:11" ht="15" x14ac:dyDescent="0.25">
      <c r="A670" s="248"/>
      <c r="B670" s="248"/>
      <c r="C670" s="248"/>
      <c r="D670" s="248"/>
      <c r="E670" s="248"/>
      <c r="F670" s="248"/>
      <c r="G670" s="248"/>
      <c r="H670" s="248"/>
      <c r="I670" s="248"/>
      <c r="J670" s="248"/>
      <c r="K670" s="248"/>
    </row>
    <row r="671" spans="1:11" ht="15" x14ac:dyDescent="0.25">
      <c r="A671" s="248"/>
      <c r="B671" s="248"/>
      <c r="C671" s="248"/>
      <c r="D671" s="248"/>
      <c r="E671" s="248"/>
      <c r="F671" s="248"/>
      <c r="G671" s="248"/>
      <c r="H671" s="248"/>
      <c r="I671" s="248"/>
      <c r="J671" s="248"/>
      <c r="K671" s="248"/>
    </row>
    <row r="672" spans="1:11" ht="15" x14ac:dyDescent="0.25">
      <c r="A672" s="248"/>
      <c r="B672" s="248"/>
      <c r="C672" s="248"/>
      <c r="D672" s="248"/>
      <c r="E672" s="248"/>
      <c r="F672" s="248"/>
      <c r="G672" s="248"/>
      <c r="H672" s="248"/>
      <c r="I672" s="248"/>
      <c r="J672" s="248"/>
      <c r="K672" s="248"/>
    </row>
    <row r="673" spans="1:11" ht="15" x14ac:dyDescent="0.25">
      <c r="A673" s="248"/>
      <c r="B673" s="248"/>
      <c r="C673" s="248"/>
      <c r="D673" s="248"/>
      <c r="E673" s="248"/>
      <c r="F673" s="248"/>
      <c r="G673" s="248"/>
      <c r="H673" s="248"/>
      <c r="I673" s="248"/>
      <c r="J673" s="248"/>
      <c r="K673" s="248"/>
    </row>
    <row r="674" spans="1:11" ht="15" x14ac:dyDescent="0.25">
      <c r="A674" s="248"/>
      <c r="B674" s="248"/>
      <c r="C674" s="248"/>
      <c r="D674" s="248"/>
      <c r="E674" s="248"/>
      <c r="F674" s="248"/>
      <c r="G674" s="248"/>
      <c r="H674" s="248"/>
      <c r="I674" s="248"/>
      <c r="J674" s="248"/>
      <c r="K674" s="248"/>
    </row>
    <row r="675" spans="1:11" ht="15" x14ac:dyDescent="0.25">
      <c r="A675" s="248"/>
      <c r="B675" s="248"/>
      <c r="C675" s="248"/>
      <c r="D675" s="248"/>
      <c r="E675" s="248"/>
      <c r="F675" s="248"/>
      <c r="G675" s="248"/>
      <c r="H675" s="248"/>
      <c r="I675" s="248"/>
      <c r="J675" s="248"/>
      <c r="K675" s="248"/>
    </row>
    <row r="676" spans="1:11" ht="15" x14ac:dyDescent="0.25">
      <c r="A676" s="248"/>
      <c r="B676" s="248"/>
      <c r="C676" s="248"/>
      <c r="D676" s="248"/>
      <c r="E676" s="248"/>
      <c r="F676" s="248"/>
      <c r="G676" s="248"/>
      <c r="H676" s="248"/>
      <c r="I676" s="248"/>
      <c r="J676" s="248"/>
      <c r="K676" s="248"/>
    </row>
    <row r="677" spans="1:11" ht="15" x14ac:dyDescent="0.25">
      <c r="A677" s="248"/>
      <c r="B677" s="248"/>
      <c r="C677" s="248"/>
      <c r="D677" s="248"/>
      <c r="E677" s="248"/>
      <c r="F677" s="248"/>
      <c r="G677" s="248"/>
      <c r="H677" s="248"/>
      <c r="I677" s="248"/>
      <c r="J677" s="248"/>
      <c r="K677" s="248"/>
    </row>
    <row r="678" spans="1:11" ht="15" x14ac:dyDescent="0.25">
      <c r="A678" s="248"/>
      <c r="B678" s="248"/>
      <c r="C678" s="248"/>
      <c r="D678" s="248"/>
      <c r="E678" s="248"/>
      <c r="F678" s="248"/>
      <c r="G678" s="248"/>
      <c r="H678" s="248"/>
      <c r="I678" s="248"/>
      <c r="J678" s="248"/>
      <c r="K678" s="248"/>
    </row>
    <row r="679" spans="1:11" ht="15" x14ac:dyDescent="0.25">
      <c r="A679" s="248"/>
      <c r="B679" s="248"/>
      <c r="C679" s="248"/>
      <c r="D679" s="248"/>
      <c r="E679" s="248"/>
      <c r="F679" s="248"/>
      <c r="G679" s="248"/>
      <c r="H679" s="248"/>
      <c r="I679" s="248"/>
      <c r="J679" s="248"/>
      <c r="K679" s="248"/>
    </row>
    <row r="680" spans="1:11" ht="15" x14ac:dyDescent="0.25">
      <c r="A680" s="248"/>
      <c r="B680" s="248"/>
      <c r="C680" s="248"/>
      <c r="D680" s="248"/>
      <c r="E680" s="248"/>
      <c r="F680" s="248"/>
      <c r="G680" s="248"/>
      <c r="H680" s="248"/>
      <c r="I680" s="248"/>
      <c r="J680" s="248"/>
      <c r="K680" s="248"/>
    </row>
    <row r="681" spans="1:11" ht="15" x14ac:dyDescent="0.25">
      <c r="A681" s="248"/>
      <c r="B681" s="248"/>
      <c r="C681" s="248"/>
      <c r="D681" s="248"/>
      <c r="E681" s="248"/>
      <c r="F681" s="248"/>
      <c r="G681" s="248"/>
      <c r="H681" s="248"/>
      <c r="I681" s="248"/>
      <c r="J681" s="248"/>
      <c r="K681" s="248"/>
    </row>
    <row r="682" spans="1:11" ht="15" x14ac:dyDescent="0.25">
      <c r="A682" s="248"/>
      <c r="B682" s="248"/>
      <c r="C682" s="248"/>
      <c r="D682" s="248"/>
      <c r="E682" s="248"/>
      <c r="F682" s="248"/>
      <c r="G682" s="248"/>
      <c r="H682" s="248"/>
      <c r="I682" s="248"/>
      <c r="J682" s="248"/>
      <c r="K682" s="248"/>
    </row>
    <row r="683" spans="1:11" ht="15" x14ac:dyDescent="0.25">
      <c r="A683" s="248"/>
      <c r="B683" s="248"/>
      <c r="C683" s="248"/>
      <c r="D683" s="248"/>
      <c r="E683" s="248"/>
      <c r="F683" s="248"/>
      <c r="G683" s="248"/>
      <c r="H683" s="248"/>
      <c r="I683" s="248"/>
      <c r="J683" s="248"/>
      <c r="K683" s="248"/>
    </row>
    <row r="684" spans="1:11" ht="15" x14ac:dyDescent="0.25">
      <c r="A684" s="248"/>
      <c r="B684" s="248"/>
      <c r="C684" s="248"/>
      <c r="D684" s="248"/>
      <c r="E684" s="248"/>
      <c r="F684" s="248"/>
      <c r="G684" s="248"/>
      <c r="H684" s="248"/>
      <c r="I684" s="248"/>
      <c r="J684" s="248"/>
      <c r="K684" s="248"/>
    </row>
    <row r="685" spans="1:11" ht="15" x14ac:dyDescent="0.25">
      <c r="A685" s="248"/>
      <c r="B685" s="248"/>
      <c r="C685" s="248"/>
      <c r="D685" s="248"/>
      <c r="E685" s="248"/>
      <c r="F685" s="248"/>
      <c r="G685" s="248"/>
      <c r="H685" s="248"/>
      <c r="I685" s="248"/>
      <c r="J685" s="248"/>
      <c r="K685" s="248"/>
    </row>
    <row r="686" spans="1:11" ht="15" x14ac:dyDescent="0.25">
      <c r="A686" s="248"/>
      <c r="B686" s="248"/>
      <c r="C686" s="248"/>
      <c r="D686" s="248"/>
      <c r="E686" s="248"/>
      <c r="F686" s="248"/>
      <c r="G686" s="248"/>
      <c r="H686" s="248"/>
      <c r="I686" s="248"/>
      <c r="J686" s="248"/>
      <c r="K686" s="248"/>
    </row>
    <row r="687" spans="1:11" ht="15" x14ac:dyDescent="0.25">
      <c r="A687" s="248"/>
      <c r="B687" s="248"/>
      <c r="C687" s="248"/>
      <c r="D687" s="248"/>
      <c r="E687" s="248"/>
      <c r="F687" s="248"/>
      <c r="G687" s="248"/>
      <c r="H687" s="248"/>
      <c r="I687" s="248"/>
      <c r="J687" s="248"/>
      <c r="K687" s="248"/>
    </row>
    <row r="688" spans="1:11" ht="15" x14ac:dyDescent="0.25">
      <c r="A688" s="248"/>
      <c r="B688" s="248"/>
      <c r="C688" s="248"/>
      <c r="D688" s="248"/>
      <c r="E688" s="248"/>
      <c r="F688" s="248"/>
      <c r="G688" s="248"/>
      <c r="H688" s="248"/>
      <c r="I688" s="248"/>
      <c r="J688" s="248"/>
      <c r="K688" s="248"/>
    </row>
    <row r="689" spans="1:11" ht="15" x14ac:dyDescent="0.25">
      <c r="A689" s="248"/>
      <c r="B689" s="248"/>
      <c r="C689" s="248"/>
      <c r="D689" s="248"/>
      <c r="E689" s="248"/>
      <c r="F689" s="248"/>
      <c r="G689" s="248"/>
      <c r="H689" s="248"/>
      <c r="I689" s="248"/>
      <c r="J689" s="248"/>
      <c r="K689" s="248"/>
    </row>
    <row r="690" spans="1:11" ht="15" x14ac:dyDescent="0.25">
      <c r="A690" s="248"/>
      <c r="B690" s="248"/>
      <c r="C690" s="248"/>
      <c r="D690" s="248"/>
      <c r="E690" s="248"/>
      <c r="F690" s="248"/>
      <c r="G690" s="248"/>
      <c r="H690" s="248"/>
      <c r="I690" s="248"/>
      <c r="J690" s="248"/>
      <c r="K690" s="248"/>
    </row>
    <row r="691" spans="1:11" ht="15" x14ac:dyDescent="0.25">
      <c r="A691" s="248"/>
      <c r="B691" s="248"/>
      <c r="C691" s="248"/>
      <c r="D691" s="248"/>
      <c r="E691" s="248"/>
      <c r="F691" s="248"/>
      <c r="G691" s="248"/>
      <c r="H691" s="248"/>
      <c r="I691" s="248"/>
      <c r="J691" s="248"/>
      <c r="K691" s="248"/>
    </row>
    <row r="692" spans="1:11" ht="15" x14ac:dyDescent="0.25">
      <c r="A692" s="248"/>
      <c r="B692" s="248"/>
      <c r="C692" s="248"/>
      <c r="D692" s="248"/>
      <c r="E692" s="248"/>
      <c r="F692" s="248"/>
      <c r="G692" s="248"/>
      <c r="H692" s="248"/>
      <c r="I692" s="248"/>
      <c r="J692" s="248"/>
      <c r="K692" s="248"/>
    </row>
    <row r="693" spans="1:11" ht="15" x14ac:dyDescent="0.25">
      <c r="A693" s="248"/>
      <c r="B693" s="248"/>
      <c r="C693" s="248"/>
      <c r="D693" s="248"/>
      <c r="E693" s="248"/>
      <c r="F693" s="248"/>
      <c r="G693" s="248"/>
      <c r="H693" s="248"/>
      <c r="I693" s="248"/>
      <c r="J693" s="248"/>
      <c r="K693" s="248"/>
    </row>
    <row r="694" spans="1:11" ht="15" x14ac:dyDescent="0.25">
      <c r="A694" s="248"/>
      <c r="B694" s="248"/>
      <c r="C694" s="248"/>
      <c r="D694" s="248"/>
      <c r="E694" s="248"/>
      <c r="F694" s="248"/>
      <c r="G694" s="248"/>
      <c r="H694" s="248"/>
      <c r="I694" s="248"/>
      <c r="J694" s="248"/>
      <c r="K694" s="248"/>
    </row>
    <row r="695" spans="1:11" ht="15" x14ac:dyDescent="0.25">
      <c r="A695" s="248"/>
      <c r="B695" s="248"/>
      <c r="C695" s="248"/>
      <c r="D695" s="248"/>
      <c r="E695" s="248"/>
      <c r="F695" s="248"/>
      <c r="G695" s="248"/>
      <c r="H695" s="248"/>
      <c r="I695" s="248"/>
      <c r="J695" s="248"/>
      <c r="K695" s="248"/>
    </row>
    <row r="696" spans="1:11" ht="15" x14ac:dyDescent="0.25">
      <c r="A696" s="248"/>
      <c r="B696" s="248"/>
      <c r="C696" s="248"/>
      <c r="D696" s="248"/>
      <c r="E696" s="248"/>
      <c r="F696" s="248"/>
      <c r="G696" s="248"/>
      <c r="H696" s="248"/>
      <c r="I696" s="248"/>
      <c r="J696" s="248"/>
      <c r="K696" s="248"/>
    </row>
    <row r="697" spans="1:11" ht="15" x14ac:dyDescent="0.25">
      <c r="A697" s="248"/>
      <c r="B697" s="248"/>
      <c r="C697" s="248"/>
      <c r="D697" s="248"/>
      <c r="E697" s="248"/>
      <c r="F697" s="248"/>
      <c r="G697" s="248"/>
      <c r="H697" s="248"/>
      <c r="I697" s="248"/>
      <c r="J697" s="248"/>
      <c r="K697" s="248"/>
    </row>
    <row r="698" spans="1:11" ht="15" x14ac:dyDescent="0.25">
      <c r="A698" s="248"/>
      <c r="B698" s="248"/>
      <c r="C698" s="248"/>
      <c r="D698" s="248"/>
      <c r="E698" s="248"/>
      <c r="F698" s="248"/>
      <c r="G698" s="248"/>
      <c r="H698" s="248"/>
      <c r="I698" s="248"/>
      <c r="J698" s="248"/>
      <c r="K698" s="248"/>
    </row>
    <row r="699" spans="1:11" ht="15" x14ac:dyDescent="0.25">
      <c r="A699" s="248"/>
      <c r="B699" s="248"/>
      <c r="C699" s="248"/>
      <c r="D699" s="248"/>
      <c r="E699" s="248"/>
      <c r="F699" s="248"/>
      <c r="G699" s="248"/>
      <c r="H699" s="248"/>
      <c r="I699" s="248"/>
      <c r="J699" s="248"/>
      <c r="K699" s="248"/>
    </row>
    <row r="700" spans="1:11" ht="15" x14ac:dyDescent="0.25">
      <c r="A700" s="248"/>
      <c r="B700" s="248"/>
      <c r="C700" s="248"/>
      <c r="D700" s="248"/>
      <c r="E700" s="248"/>
      <c r="F700" s="248"/>
      <c r="G700" s="248"/>
      <c r="H700" s="248"/>
      <c r="I700" s="248"/>
      <c r="J700" s="248"/>
      <c r="K700" s="248"/>
    </row>
    <row r="701" spans="1:11" ht="15" x14ac:dyDescent="0.25">
      <c r="A701" s="248"/>
      <c r="B701" s="248"/>
      <c r="C701" s="248"/>
      <c r="D701" s="248"/>
      <c r="E701" s="248"/>
      <c r="F701" s="248"/>
      <c r="G701" s="248"/>
      <c r="H701" s="248"/>
      <c r="I701" s="248"/>
      <c r="J701" s="248"/>
      <c r="K701" s="248"/>
    </row>
    <row r="702" spans="1:11" ht="15" x14ac:dyDescent="0.25">
      <c r="A702" s="248"/>
      <c r="B702" s="248"/>
      <c r="C702" s="248"/>
      <c r="D702" s="248"/>
      <c r="E702" s="248"/>
      <c r="F702" s="248"/>
      <c r="G702" s="248"/>
      <c r="H702" s="248"/>
      <c r="I702" s="248"/>
      <c r="J702" s="248"/>
      <c r="K702" s="248"/>
    </row>
    <row r="703" spans="1:11" ht="15" x14ac:dyDescent="0.25">
      <c r="A703" s="248"/>
      <c r="B703" s="248"/>
      <c r="C703" s="248"/>
      <c r="D703" s="248"/>
      <c r="E703" s="248"/>
      <c r="F703" s="248"/>
      <c r="G703" s="248"/>
      <c r="H703" s="248"/>
      <c r="I703" s="248"/>
      <c r="J703" s="248"/>
      <c r="K703" s="248"/>
    </row>
    <row r="704" spans="1:11" ht="15" x14ac:dyDescent="0.25">
      <c r="A704" s="248"/>
      <c r="B704" s="248"/>
      <c r="C704" s="248"/>
      <c r="D704" s="248"/>
      <c r="E704" s="248"/>
      <c r="F704" s="248"/>
      <c r="G704" s="248"/>
      <c r="H704" s="248"/>
      <c r="I704" s="248"/>
      <c r="J704" s="248"/>
      <c r="K704" s="248"/>
    </row>
    <row r="705" spans="1:11" ht="15" x14ac:dyDescent="0.25">
      <c r="A705" s="248"/>
      <c r="B705" s="248"/>
      <c r="C705" s="248"/>
      <c r="D705" s="248"/>
      <c r="E705" s="248"/>
      <c r="F705" s="248"/>
      <c r="G705" s="248"/>
      <c r="H705" s="248"/>
      <c r="I705" s="248"/>
      <c r="J705" s="248"/>
      <c r="K705" s="248"/>
    </row>
    <row r="706" spans="1:11" ht="15" x14ac:dyDescent="0.25">
      <c r="A706" s="248"/>
      <c r="B706" s="248"/>
      <c r="C706" s="248"/>
      <c r="D706" s="248"/>
      <c r="E706" s="248"/>
      <c r="F706" s="248"/>
      <c r="G706" s="248"/>
      <c r="H706" s="248"/>
      <c r="I706" s="248"/>
      <c r="J706" s="248"/>
      <c r="K706" s="248"/>
    </row>
    <row r="707" spans="1:11" ht="15" x14ac:dyDescent="0.25">
      <c r="A707" s="248"/>
      <c r="B707" s="248"/>
      <c r="C707" s="248"/>
      <c r="D707" s="248"/>
      <c r="E707" s="248"/>
      <c r="F707" s="248"/>
      <c r="G707" s="248"/>
      <c r="H707" s="248"/>
      <c r="I707" s="248"/>
      <c r="J707" s="248"/>
      <c r="K707" s="248"/>
    </row>
    <row r="708" spans="1:11" ht="15" x14ac:dyDescent="0.25">
      <c r="A708" s="248"/>
      <c r="B708" s="248"/>
      <c r="C708" s="248"/>
      <c r="D708" s="248"/>
      <c r="E708" s="248"/>
      <c r="F708" s="248"/>
      <c r="G708" s="248"/>
      <c r="H708" s="248"/>
      <c r="I708" s="248"/>
      <c r="J708" s="248"/>
      <c r="K708" s="248"/>
    </row>
    <row r="709" spans="1:11" ht="15" x14ac:dyDescent="0.25">
      <c r="A709" s="248"/>
      <c r="B709" s="248"/>
      <c r="C709" s="248"/>
      <c r="D709" s="248"/>
      <c r="E709" s="248"/>
      <c r="F709" s="248"/>
      <c r="G709" s="248"/>
      <c r="H709" s="248"/>
      <c r="I709" s="248"/>
      <c r="J709" s="248"/>
      <c r="K709" s="248"/>
    </row>
    <row r="710" spans="1:11" ht="15" x14ac:dyDescent="0.25">
      <c r="A710" s="248"/>
      <c r="B710" s="248"/>
      <c r="C710" s="248"/>
      <c r="D710" s="248"/>
      <c r="E710" s="248"/>
      <c r="F710" s="248"/>
      <c r="G710" s="248"/>
      <c r="H710" s="248"/>
      <c r="I710" s="248"/>
      <c r="J710" s="248"/>
      <c r="K710" s="248"/>
    </row>
    <row r="711" spans="1:11" ht="15" x14ac:dyDescent="0.25">
      <c r="A711" s="248"/>
      <c r="B711" s="248"/>
      <c r="C711" s="248"/>
      <c r="D711" s="248"/>
      <c r="E711" s="248"/>
      <c r="F711" s="248"/>
      <c r="G711" s="248"/>
      <c r="H711" s="248"/>
      <c r="I711" s="248"/>
      <c r="J711" s="248"/>
      <c r="K711" s="248"/>
    </row>
    <row r="712" spans="1:11" ht="15" x14ac:dyDescent="0.25">
      <c r="A712" s="248"/>
      <c r="B712" s="248"/>
      <c r="C712" s="248"/>
      <c r="D712" s="248"/>
      <c r="E712" s="248"/>
      <c r="F712" s="248"/>
      <c r="G712" s="248"/>
      <c r="H712" s="248"/>
      <c r="I712" s="248"/>
      <c r="J712" s="248"/>
      <c r="K712" s="248"/>
    </row>
    <row r="713" spans="1:11" ht="15" x14ac:dyDescent="0.25">
      <c r="A713" s="248"/>
      <c r="B713" s="248"/>
      <c r="C713" s="248"/>
      <c r="D713" s="248"/>
      <c r="E713" s="248"/>
      <c r="F713" s="248"/>
      <c r="G713" s="248"/>
      <c r="H713" s="248"/>
      <c r="I713" s="248"/>
      <c r="J713" s="248"/>
      <c r="K713" s="248"/>
    </row>
    <row r="714" spans="1:11" ht="15" x14ac:dyDescent="0.25">
      <c r="A714" s="248"/>
      <c r="B714" s="248"/>
      <c r="C714" s="248"/>
      <c r="D714" s="248"/>
      <c r="E714" s="248"/>
      <c r="F714" s="248"/>
      <c r="G714" s="248"/>
      <c r="H714" s="248"/>
      <c r="I714" s="248"/>
      <c r="J714" s="248"/>
      <c r="K714" s="248"/>
    </row>
    <row r="715" spans="1:11" ht="15" x14ac:dyDescent="0.25">
      <c r="A715" s="248"/>
      <c r="B715" s="248"/>
      <c r="C715" s="248"/>
      <c r="D715" s="248"/>
      <c r="E715" s="248"/>
      <c r="F715" s="248"/>
      <c r="G715" s="248"/>
      <c r="H715" s="248"/>
      <c r="I715" s="248"/>
      <c r="J715" s="248"/>
      <c r="K715" s="248"/>
    </row>
    <row r="716" spans="1:11" ht="15" x14ac:dyDescent="0.25">
      <c r="A716" s="248"/>
      <c r="B716" s="248"/>
      <c r="C716" s="248"/>
      <c r="D716" s="248"/>
      <c r="E716" s="248"/>
      <c r="F716" s="248"/>
      <c r="G716" s="248"/>
      <c r="H716" s="248"/>
      <c r="I716" s="248"/>
      <c r="J716" s="248"/>
      <c r="K716" s="248"/>
    </row>
    <row r="717" spans="1:11" ht="15" x14ac:dyDescent="0.25">
      <c r="A717" s="248"/>
      <c r="B717" s="248"/>
      <c r="C717" s="248"/>
      <c r="D717" s="248"/>
      <c r="E717" s="248"/>
      <c r="F717" s="248"/>
      <c r="G717" s="248"/>
      <c r="H717" s="248"/>
      <c r="I717" s="248"/>
      <c r="J717" s="248"/>
      <c r="K717" s="248"/>
    </row>
    <row r="718" spans="1:11" ht="15" x14ac:dyDescent="0.25">
      <c r="A718" s="248"/>
      <c r="B718" s="248"/>
      <c r="C718" s="248"/>
      <c r="D718" s="248"/>
      <c r="E718" s="248"/>
      <c r="F718" s="248"/>
      <c r="G718" s="248"/>
      <c r="H718" s="248"/>
      <c r="I718" s="248"/>
      <c r="J718" s="248"/>
      <c r="K718" s="248"/>
    </row>
    <row r="719" spans="1:11" ht="15" x14ac:dyDescent="0.25">
      <c r="A719" s="248"/>
      <c r="B719" s="248"/>
      <c r="C719" s="248"/>
      <c r="D719" s="248"/>
      <c r="E719" s="248"/>
      <c r="F719" s="248"/>
      <c r="G719" s="248"/>
      <c r="H719" s="248"/>
      <c r="I719" s="248"/>
      <c r="J719" s="248"/>
      <c r="K719" s="248"/>
    </row>
    <row r="720" spans="1:11" ht="15" x14ac:dyDescent="0.25">
      <c r="A720" s="248"/>
      <c r="B720" s="248"/>
      <c r="C720" s="248"/>
      <c r="D720" s="248"/>
      <c r="E720" s="248"/>
      <c r="F720" s="248"/>
      <c r="G720" s="248"/>
      <c r="H720" s="248"/>
      <c r="I720" s="248"/>
      <c r="J720" s="248"/>
      <c r="K720" s="248"/>
    </row>
    <row r="721" spans="1:11" ht="15" x14ac:dyDescent="0.25">
      <c r="A721" s="248"/>
      <c r="B721" s="248"/>
      <c r="C721" s="248"/>
      <c r="D721" s="248"/>
      <c r="E721" s="248"/>
      <c r="F721" s="248"/>
      <c r="G721" s="248"/>
      <c r="H721" s="248"/>
      <c r="I721" s="248"/>
      <c r="J721" s="248"/>
      <c r="K721" s="248"/>
    </row>
    <row r="722" spans="1:11" ht="15" x14ac:dyDescent="0.25">
      <c r="A722" s="248"/>
      <c r="B722" s="248"/>
      <c r="C722" s="248"/>
      <c r="D722" s="248"/>
      <c r="E722" s="248"/>
      <c r="F722" s="248"/>
      <c r="G722" s="248"/>
      <c r="H722" s="248"/>
      <c r="I722" s="248"/>
      <c r="J722" s="248"/>
      <c r="K722" s="248"/>
    </row>
    <row r="723" spans="1:11" ht="15" x14ac:dyDescent="0.25">
      <c r="A723" s="248"/>
      <c r="B723" s="248"/>
      <c r="C723" s="248"/>
      <c r="D723" s="248"/>
      <c r="E723" s="248"/>
      <c r="F723" s="248"/>
      <c r="G723" s="248"/>
      <c r="H723" s="248"/>
      <c r="I723" s="248"/>
      <c r="J723" s="248"/>
      <c r="K723" s="248"/>
    </row>
    <row r="724" spans="1:11" ht="15" x14ac:dyDescent="0.25">
      <c r="A724" s="248"/>
      <c r="B724" s="248"/>
      <c r="C724" s="248"/>
      <c r="D724" s="248"/>
      <c r="E724" s="248"/>
      <c r="F724" s="248"/>
      <c r="G724" s="248"/>
      <c r="H724" s="248"/>
      <c r="I724" s="248"/>
      <c r="J724" s="248"/>
      <c r="K724" s="248"/>
    </row>
    <row r="725" spans="1:11" ht="15" x14ac:dyDescent="0.25">
      <c r="A725" s="248"/>
      <c r="B725" s="248"/>
      <c r="C725" s="248"/>
      <c r="D725" s="248"/>
      <c r="E725" s="248"/>
      <c r="F725" s="248"/>
      <c r="G725" s="248"/>
      <c r="H725" s="248"/>
      <c r="I725" s="248"/>
      <c r="J725" s="248"/>
      <c r="K725" s="248"/>
    </row>
    <row r="726" spans="1:11" ht="15" x14ac:dyDescent="0.25">
      <c r="A726" s="248"/>
      <c r="B726" s="248"/>
      <c r="C726" s="248"/>
      <c r="D726" s="248"/>
      <c r="E726" s="248"/>
      <c r="F726" s="248"/>
      <c r="G726" s="248"/>
      <c r="H726" s="248"/>
      <c r="I726" s="248"/>
      <c r="J726" s="248"/>
      <c r="K726" s="248"/>
    </row>
    <row r="727" spans="1:11" ht="15" x14ac:dyDescent="0.25">
      <c r="A727" s="248"/>
      <c r="B727" s="248"/>
      <c r="C727" s="248"/>
      <c r="D727" s="248"/>
      <c r="E727" s="248"/>
      <c r="F727" s="248"/>
      <c r="G727" s="248"/>
      <c r="H727" s="248"/>
      <c r="I727" s="248"/>
      <c r="J727" s="248"/>
      <c r="K727" s="248"/>
    </row>
    <row r="728" spans="1:11" ht="15" x14ac:dyDescent="0.25">
      <c r="A728" s="248"/>
      <c r="B728" s="248"/>
      <c r="C728" s="248"/>
      <c r="D728" s="248"/>
      <c r="E728" s="248"/>
      <c r="F728" s="248"/>
      <c r="G728" s="248"/>
      <c r="H728" s="248"/>
      <c r="I728" s="248"/>
      <c r="J728" s="248"/>
      <c r="K728" s="248"/>
    </row>
    <row r="729" spans="1:11" ht="15" x14ac:dyDescent="0.25">
      <c r="A729" s="248"/>
      <c r="B729" s="248"/>
      <c r="C729" s="248"/>
      <c r="D729" s="248"/>
      <c r="E729" s="248"/>
      <c r="F729" s="248"/>
      <c r="G729" s="248"/>
      <c r="H729" s="248"/>
      <c r="I729" s="248"/>
      <c r="J729" s="248"/>
      <c r="K729" s="248"/>
    </row>
    <row r="730" spans="1:11" ht="15" x14ac:dyDescent="0.25">
      <c r="A730" s="248"/>
      <c r="B730" s="248"/>
      <c r="C730" s="248"/>
      <c r="D730" s="248"/>
      <c r="E730" s="248"/>
      <c r="F730" s="248"/>
      <c r="G730" s="248"/>
      <c r="H730" s="248"/>
      <c r="I730" s="248"/>
      <c r="J730" s="248"/>
      <c r="K730" s="248"/>
    </row>
    <row r="731" spans="1:11" ht="15" x14ac:dyDescent="0.25">
      <c r="A731" s="248"/>
      <c r="B731" s="248"/>
      <c r="C731" s="248"/>
      <c r="D731" s="248"/>
      <c r="E731" s="248"/>
      <c r="F731" s="248"/>
      <c r="G731" s="248"/>
      <c r="H731" s="248"/>
      <c r="I731" s="248"/>
      <c r="J731" s="248"/>
      <c r="K731" s="248"/>
    </row>
    <row r="732" spans="1:11" ht="15" x14ac:dyDescent="0.25">
      <c r="A732" s="248"/>
      <c r="B732" s="248"/>
      <c r="C732" s="248"/>
      <c r="D732" s="248"/>
      <c r="E732" s="248"/>
      <c r="F732" s="248"/>
      <c r="G732" s="248"/>
      <c r="H732" s="248"/>
      <c r="I732" s="248"/>
      <c r="J732" s="248"/>
      <c r="K732" s="248"/>
    </row>
    <row r="733" spans="1:11" ht="15" x14ac:dyDescent="0.25">
      <c r="A733" s="248"/>
      <c r="B733" s="248"/>
      <c r="C733" s="248"/>
      <c r="D733" s="248"/>
      <c r="E733" s="248"/>
      <c r="F733" s="248"/>
      <c r="G733" s="248"/>
      <c r="H733" s="248"/>
      <c r="I733" s="248"/>
      <c r="J733" s="248"/>
      <c r="K733" s="248"/>
    </row>
    <row r="734" spans="1:11" ht="15" x14ac:dyDescent="0.25">
      <c r="A734" s="248"/>
      <c r="B734" s="248"/>
      <c r="C734" s="248"/>
      <c r="D734" s="248"/>
      <c r="E734" s="248"/>
      <c r="F734" s="248"/>
      <c r="G734" s="248"/>
      <c r="H734" s="248"/>
      <c r="I734" s="248"/>
      <c r="J734" s="248"/>
      <c r="K734" s="248"/>
    </row>
    <row r="735" spans="1:11" ht="15" x14ac:dyDescent="0.25">
      <c r="A735" s="248"/>
      <c r="B735" s="248"/>
      <c r="C735" s="248"/>
      <c r="D735" s="248"/>
      <c r="E735" s="248"/>
      <c r="F735" s="248"/>
      <c r="G735" s="248"/>
      <c r="H735" s="248"/>
      <c r="I735" s="248"/>
      <c r="J735" s="248"/>
      <c r="K735" s="248"/>
    </row>
    <row r="736" spans="1:11" ht="15" x14ac:dyDescent="0.25">
      <c r="A736" s="248"/>
      <c r="B736" s="248"/>
      <c r="C736" s="248"/>
      <c r="D736" s="248"/>
      <c r="E736" s="248"/>
      <c r="F736" s="248"/>
      <c r="G736" s="248"/>
      <c r="H736" s="248"/>
      <c r="I736" s="248"/>
      <c r="J736" s="248"/>
      <c r="K736" s="248"/>
    </row>
    <row r="737" spans="1:11" ht="15" x14ac:dyDescent="0.25">
      <c r="A737" s="248"/>
      <c r="B737" s="248"/>
      <c r="C737" s="248"/>
      <c r="D737" s="248"/>
      <c r="E737" s="248"/>
      <c r="F737" s="248"/>
      <c r="G737" s="248"/>
      <c r="H737" s="248"/>
      <c r="I737" s="248"/>
      <c r="J737" s="248"/>
      <c r="K737" s="248"/>
    </row>
    <row r="738" spans="1:11" ht="15" x14ac:dyDescent="0.25">
      <c r="A738" s="248"/>
      <c r="B738" s="248"/>
      <c r="C738" s="248"/>
      <c r="D738" s="248"/>
      <c r="E738" s="248"/>
      <c r="F738" s="248"/>
      <c r="G738" s="248"/>
      <c r="H738" s="248"/>
      <c r="I738" s="248"/>
      <c r="J738" s="248"/>
      <c r="K738" s="248"/>
    </row>
    <row r="739" spans="1:11" ht="15" x14ac:dyDescent="0.25">
      <c r="A739" s="248"/>
      <c r="B739" s="248"/>
      <c r="C739" s="248"/>
      <c r="D739" s="248"/>
      <c r="E739" s="248"/>
      <c r="F739" s="248"/>
      <c r="G739" s="248"/>
      <c r="H739" s="248"/>
      <c r="I739" s="248"/>
      <c r="J739" s="248"/>
      <c r="K739" s="248"/>
    </row>
    <row r="740" spans="1:11" ht="15" x14ac:dyDescent="0.25">
      <c r="A740" s="248"/>
      <c r="B740" s="248"/>
      <c r="C740" s="248"/>
      <c r="D740" s="248"/>
      <c r="E740" s="248"/>
      <c r="F740" s="248"/>
      <c r="G740" s="248"/>
      <c r="H740" s="248"/>
      <c r="I740" s="248"/>
      <c r="J740" s="248"/>
      <c r="K740" s="248"/>
    </row>
    <row r="741" spans="1:11" ht="15" x14ac:dyDescent="0.25">
      <c r="A741" s="248"/>
      <c r="B741" s="248"/>
      <c r="C741" s="248"/>
      <c r="D741" s="248"/>
      <c r="E741" s="248"/>
      <c r="F741" s="248"/>
      <c r="G741" s="248"/>
      <c r="H741" s="248"/>
      <c r="I741" s="248"/>
      <c r="J741" s="248"/>
      <c r="K741" s="248"/>
    </row>
    <row r="742" spans="1:11" ht="15" x14ac:dyDescent="0.25">
      <c r="A742" s="248"/>
      <c r="B742" s="248"/>
      <c r="C742" s="248"/>
      <c r="D742" s="248"/>
      <c r="E742" s="248"/>
      <c r="F742" s="248"/>
      <c r="G742" s="248"/>
      <c r="H742" s="248"/>
      <c r="I742" s="248"/>
      <c r="J742" s="248"/>
      <c r="K742" s="248"/>
    </row>
    <row r="743" spans="1:11" ht="15" x14ac:dyDescent="0.25">
      <c r="A743" s="248"/>
      <c r="B743" s="248"/>
      <c r="C743" s="248"/>
      <c r="D743" s="248"/>
      <c r="E743" s="248"/>
      <c r="F743" s="248"/>
      <c r="G743" s="248"/>
      <c r="H743" s="248"/>
      <c r="I743" s="248"/>
      <c r="J743" s="248"/>
      <c r="K743" s="248"/>
    </row>
    <row r="744" spans="1:11" ht="15" x14ac:dyDescent="0.25">
      <c r="A744" s="248"/>
      <c r="B744" s="248"/>
      <c r="C744" s="248"/>
      <c r="D744" s="248"/>
      <c r="E744" s="248"/>
      <c r="F744" s="248"/>
      <c r="G744" s="248"/>
      <c r="H744" s="248"/>
      <c r="I744" s="248"/>
      <c r="J744" s="248"/>
      <c r="K744" s="248"/>
    </row>
    <row r="745" spans="1:11" ht="15" x14ac:dyDescent="0.25">
      <c r="A745" s="248"/>
      <c r="B745" s="248"/>
      <c r="C745" s="248"/>
      <c r="D745" s="248"/>
      <c r="E745" s="248"/>
      <c r="F745" s="248"/>
      <c r="G745" s="248"/>
      <c r="H745" s="248"/>
      <c r="I745" s="248"/>
      <c r="J745" s="248"/>
      <c r="K745" s="248"/>
    </row>
    <row r="746" spans="1:11" ht="15" x14ac:dyDescent="0.25">
      <c r="A746" s="248"/>
      <c r="B746" s="248"/>
      <c r="C746" s="248"/>
      <c r="D746" s="248"/>
      <c r="E746" s="248"/>
      <c r="F746" s="248"/>
      <c r="G746" s="248"/>
      <c r="H746" s="248"/>
      <c r="I746" s="248"/>
      <c r="J746" s="248"/>
      <c r="K746" s="248"/>
    </row>
    <row r="747" spans="1:11" ht="15" x14ac:dyDescent="0.25">
      <c r="A747" s="248"/>
      <c r="B747" s="248"/>
      <c r="C747" s="248"/>
      <c r="D747" s="248"/>
      <c r="E747" s="248"/>
      <c r="F747" s="248"/>
      <c r="G747" s="248"/>
      <c r="H747" s="248"/>
      <c r="I747" s="248"/>
      <c r="J747" s="248"/>
      <c r="K747" s="248"/>
    </row>
    <row r="748" spans="1:11" ht="15" x14ac:dyDescent="0.25">
      <c r="A748" s="248"/>
      <c r="B748" s="248"/>
      <c r="C748" s="248"/>
      <c r="D748" s="248"/>
      <c r="E748" s="248"/>
      <c r="F748" s="248"/>
      <c r="G748" s="248"/>
      <c r="H748" s="248"/>
      <c r="I748" s="248"/>
      <c r="J748" s="248"/>
      <c r="K748" s="248"/>
    </row>
    <row r="749" spans="1:11" ht="15" x14ac:dyDescent="0.25">
      <c r="A749" s="248"/>
      <c r="B749" s="248"/>
      <c r="C749" s="248"/>
      <c r="D749" s="248"/>
      <c r="E749" s="248"/>
      <c r="F749" s="248"/>
      <c r="G749" s="248"/>
      <c r="H749" s="248"/>
      <c r="I749" s="248"/>
      <c r="J749" s="248"/>
      <c r="K749" s="248"/>
    </row>
    <row r="750" spans="1:11" ht="15" x14ac:dyDescent="0.25">
      <c r="A750" s="248"/>
      <c r="B750" s="248"/>
      <c r="C750" s="248"/>
      <c r="D750" s="248"/>
      <c r="E750" s="248"/>
      <c r="F750" s="248"/>
      <c r="G750" s="248"/>
      <c r="H750" s="248"/>
      <c r="I750" s="248"/>
      <c r="J750" s="248"/>
      <c r="K750" s="248"/>
    </row>
    <row r="751" spans="1:11" ht="15" x14ac:dyDescent="0.25">
      <c r="A751" s="248"/>
      <c r="B751" s="248"/>
      <c r="C751" s="248"/>
      <c r="D751" s="248"/>
      <c r="E751" s="248"/>
      <c r="F751" s="248"/>
      <c r="G751" s="248"/>
      <c r="H751" s="248"/>
      <c r="I751" s="248"/>
      <c r="J751" s="248"/>
      <c r="K751" s="248"/>
    </row>
    <row r="752" spans="1:11" ht="15" x14ac:dyDescent="0.25">
      <c r="A752" s="248"/>
      <c r="B752" s="248"/>
      <c r="C752" s="248"/>
      <c r="D752" s="248"/>
      <c r="E752" s="248"/>
      <c r="F752" s="248"/>
      <c r="G752" s="248"/>
      <c r="H752" s="248"/>
      <c r="I752" s="248"/>
      <c r="J752" s="248"/>
      <c r="K752" s="248"/>
    </row>
    <row r="753" spans="1:11" ht="15" x14ac:dyDescent="0.25">
      <c r="A753" s="248"/>
      <c r="B753" s="248"/>
      <c r="C753" s="248"/>
      <c r="D753" s="248"/>
      <c r="E753" s="248"/>
      <c r="F753" s="248"/>
      <c r="G753" s="248"/>
      <c r="H753" s="248"/>
      <c r="I753" s="248"/>
      <c r="J753" s="248"/>
      <c r="K753" s="248"/>
    </row>
    <row r="754" spans="1:11" ht="15" x14ac:dyDescent="0.25">
      <c r="A754" s="248"/>
      <c r="B754" s="248"/>
      <c r="C754" s="248"/>
      <c r="D754" s="248"/>
      <c r="E754" s="248"/>
      <c r="F754" s="248"/>
      <c r="G754" s="248"/>
      <c r="H754" s="248"/>
      <c r="I754" s="248"/>
      <c r="J754" s="248"/>
      <c r="K754" s="248"/>
    </row>
    <row r="755" spans="1:11" ht="15" x14ac:dyDescent="0.25">
      <c r="A755" s="248"/>
      <c r="B755" s="248"/>
      <c r="C755" s="248"/>
      <c r="D755" s="248"/>
      <c r="E755" s="248"/>
      <c r="F755" s="248"/>
      <c r="G755" s="248"/>
      <c r="H755" s="248"/>
      <c r="I755" s="248"/>
      <c r="J755" s="248"/>
      <c r="K755" s="248"/>
    </row>
    <row r="756" spans="1:11" ht="15" x14ac:dyDescent="0.25">
      <c r="A756" s="248"/>
      <c r="B756" s="248"/>
      <c r="C756" s="248"/>
      <c r="D756" s="248"/>
      <c r="E756" s="248"/>
      <c r="F756" s="248"/>
      <c r="G756" s="248"/>
      <c r="H756" s="248"/>
      <c r="I756" s="248"/>
      <c r="J756" s="248"/>
      <c r="K756" s="248"/>
    </row>
    <row r="757" spans="1:11" ht="15" x14ac:dyDescent="0.25">
      <c r="A757" s="248"/>
      <c r="B757" s="248"/>
      <c r="C757" s="248"/>
      <c r="D757" s="248"/>
      <c r="E757" s="248"/>
      <c r="F757" s="248"/>
      <c r="G757" s="248"/>
      <c r="H757" s="248"/>
      <c r="I757" s="248"/>
      <c r="J757" s="248"/>
      <c r="K757" s="248"/>
    </row>
    <row r="758" spans="1:11" ht="15" x14ac:dyDescent="0.25">
      <c r="A758" s="248"/>
      <c r="B758" s="248"/>
      <c r="C758" s="248"/>
      <c r="D758" s="248"/>
      <c r="E758" s="248"/>
      <c r="F758" s="248"/>
      <c r="G758" s="248"/>
      <c r="H758" s="248"/>
      <c r="I758" s="248"/>
      <c r="J758" s="248"/>
      <c r="K758" s="248"/>
    </row>
    <row r="759" spans="1:11" ht="15" x14ac:dyDescent="0.25">
      <c r="A759" s="248"/>
      <c r="B759" s="248"/>
      <c r="C759" s="248"/>
      <c r="D759" s="248"/>
      <c r="E759" s="248"/>
      <c r="F759" s="248"/>
      <c r="G759" s="248"/>
      <c r="H759" s="248"/>
      <c r="I759" s="248"/>
      <c r="J759" s="248"/>
      <c r="K759" s="248"/>
    </row>
    <row r="760" spans="1:11" ht="15" x14ac:dyDescent="0.25">
      <c r="A760" s="248"/>
      <c r="B760" s="248"/>
      <c r="C760" s="248"/>
      <c r="D760" s="248"/>
      <c r="E760" s="248"/>
      <c r="F760" s="248"/>
      <c r="G760" s="248"/>
      <c r="H760" s="248"/>
      <c r="I760" s="248"/>
      <c r="J760" s="248"/>
      <c r="K760" s="248"/>
    </row>
    <row r="761" spans="1:11" ht="15" x14ac:dyDescent="0.25">
      <c r="A761" s="248"/>
      <c r="B761" s="248"/>
      <c r="C761" s="248"/>
      <c r="D761" s="248"/>
      <c r="E761" s="248"/>
      <c r="F761" s="248"/>
      <c r="G761" s="248"/>
      <c r="H761" s="248"/>
      <c r="I761" s="248"/>
      <c r="J761" s="248"/>
      <c r="K761" s="248"/>
    </row>
    <row r="762" spans="1:11" ht="15" x14ac:dyDescent="0.25">
      <c r="A762" s="248"/>
      <c r="B762" s="248"/>
      <c r="C762" s="248"/>
      <c r="D762" s="248"/>
      <c r="E762" s="248"/>
      <c r="F762" s="248"/>
      <c r="G762" s="248"/>
      <c r="H762" s="248"/>
      <c r="I762" s="248"/>
      <c r="J762" s="248"/>
      <c r="K762" s="248"/>
    </row>
    <row r="763" spans="1:11" ht="15" x14ac:dyDescent="0.25">
      <c r="A763" s="248"/>
      <c r="B763" s="248"/>
      <c r="C763" s="248"/>
      <c r="D763" s="248"/>
      <c r="E763" s="248"/>
      <c r="F763" s="248"/>
      <c r="G763" s="248"/>
      <c r="H763" s="248"/>
      <c r="I763" s="248"/>
      <c r="J763" s="248"/>
      <c r="K763" s="248"/>
    </row>
    <row r="764" spans="1:11" ht="15" x14ac:dyDescent="0.25">
      <c r="A764" s="248"/>
      <c r="B764" s="248"/>
      <c r="C764" s="248"/>
      <c r="D764" s="248"/>
      <c r="E764" s="248"/>
      <c r="F764" s="248"/>
      <c r="G764" s="248"/>
      <c r="H764" s="248"/>
      <c r="I764" s="248"/>
      <c r="J764" s="248"/>
      <c r="K764" s="248"/>
    </row>
    <row r="765" spans="1:11" ht="15" x14ac:dyDescent="0.25">
      <c r="A765" s="248"/>
      <c r="B765" s="248"/>
      <c r="C765" s="248"/>
      <c r="D765" s="248"/>
      <c r="E765" s="248"/>
      <c r="F765" s="248"/>
      <c r="G765" s="248"/>
      <c r="H765" s="248"/>
      <c r="I765" s="248"/>
      <c r="J765" s="248"/>
      <c r="K765" s="248"/>
    </row>
    <row r="766" spans="1:11" ht="15" x14ac:dyDescent="0.25">
      <c r="A766" s="248"/>
      <c r="B766" s="248"/>
      <c r="C766" s="248"/>
      <c r="D766" s="248"/>
      <c r="E766" s="248"/>
      <c r="F766" s="248"/>
      <c r="G766" s="248"/>
      <c r="H766" s="248"/>
      <c r="I766" s="248"/>
      <c r="J766" s="248"/>
      <c r="K766" s="248"/>
    </row>
    <row r="767" spans="1:11" ht="15" x14ac:dyDescent="0.25">
      <c r="A767" s="248"/>
      <c r="B767" s="248"/>
      <c r="C767" s="248"/>
      <c r="D767" s="248"/>
      <c r="E767" s="248"/>
      <c r="F767" s="248"/>
      <c r="G767" s="248"/>
      <c r="H767" s="248"/>
      <c r="I767" s="248"/>
      <c r="J767" s="248"/>
      <c r="K767" s="248"/>
    </row>
    <row r="768" spans="1:11" ht="15" x14ac:dyDescent="0.25">
      <c r="A768" s="248"/>
      <c r="B768" s="248"/>
      <c r="C768" s="248"/>
      <c r="D768" s="248"/>
      <c r="E768" s="248"/>
      <c r="F768" s="248"/>
      <c r="G768" s="248"/>
      <c r="H768" s="248"/>
      <c r="I768" s="248"/>
      <c r="J768" s="248"/>
      <c r="K768" s="248"/>
    </row>
    <row r="769" spans="1:11" ht="15" x14ac:dyDescent="0.25">
      <c r="A769" s="248"/>
      <c r="B769" s="248"/>
      <c r="C769" s="248"/>
      <c r="D769" s="248"/>
      <c r="E769" s="248"/>
      <c r="F769" s="248"/>
      <c r="G769" s="248"/>
      <c r="H769" s="248"/>
      <c r="I769" s="248"/>
      <c r="J769" s="248"/>
      <c r="K769" s="248"/>
    </row>
    <row r="770" spans="1:11" ht="15" x14ac:dyDescent="0.25">
      <c r="A770" s="248"/>
      <c r="B770" s="248"/>
      <c r="C770" s="248"/>
      <c r="D770" s="248"/>
      <c r="E770" s="248"/>
      <c r="F770" s="248"/>
      <c r="G770" s="248"/>
      <c r="H770" s="248"/>
      <c r="I770" s="248"/>
      <c r="J770" s="248"/>
      <c r="K770" s="248"/>
    </row>
    <row r="771" spans="1:11" ht="15" x14ac:dyDescent="0.25">
      <c r="A771" s="248"/>
      <c r="B771" s="248"/>
      <c r="C771" s="248"/>
      <c r="D771" s="248"/>
      <c r="E771" s="248"/>
      <c r="F771" s="248"/>
      <c r="G771" s="248"/>
      <c r="H771" s="248"/>
      <c r="I771" s="248"/>
      <c r="J771" s="248"/>
      <c r="K771" s="248"/>
    </row>
    <row r="772" spans="1:11" ht="15" x14ac:dyDescent="0.25">
      <c r="A772" s="248"/>
      <c r="B772" s="248"/>
      <c r="C772" s="248"/>
      <c r="D772" s="248"/>
      <c r="E772" s="248"/>
      <c r="F772" s="248"/>
      <c r="G772" s="248"/>
      <c r="H772" s="248"/>
      <c r="I772" s="248"/>
      <c r="J772" s="248"/>
      <c r="K772" s="248"/>
    </row>
    <row r="773" spans="1:11" ht="15" x14ac:dyDescent="0.25">
      <c r="A773" s="248"/>
      <c r="B773" s="248"/>
      <c r="C773" s="248"/>
      <c r="D773" s="248"/>
      <c r="E773" s="248"/>
      <c r="F773" s="248"/>
      <c r="G773" s="248"/>
      <c r="H773" s="248"/>
      <c r="I773" s="248"/>
      <c r="J773" s="248"/>
      <c r="K773" s="248"/>
    </row>
    <row r="774" spans="1:11" ht="15" x14ac:dyDescent="0.25">
      <c r="A774" s="248"/>
      <c r="B774" s="248"/>
      <c r="C774" s="248"/>
      <c r="D774" s="248"/>
      <c r="E774" s="248"/>
      <c r="F774" s="248"/>
      <c r="G774" s="248"/>
      <c r="H774" s="248"/>
      <c r="I774" s="248"/>
      <c r="J774" s="248"/>
      <c r="K774" s="248"/>
    </row>
    <row r="775" spans="1:11" ht="15" x14ac:dyDescent="0.25">
      <c r="A775" s="248"/>
      <c r="B775" s="248"/>
      <c r="C775" s="248"/>
      <c r="D775" s="248"/>
      <c r="E775" s="248"/>
      <c r="F775" s="248"/>
      <c r="G775" s="248"/>
      <c r="H775" s="248"/>
      <c r="I775" s="248"/>
      <c r="J775" s="248"/>
      <c r="K775" s="248"/>
    </row>
    <row r="776" spans="1:11" ht="15" x14ac:dyDescent="0.25">
      <c r="A776" s="248"/>
      <c r="B776" s="248"/>
      <c r="C776" s="248"/>
      <c r="D776" s="248"/>
      <c r="E776" s="248"/>
      <c r="F776" s="248"/>
      <c r="G776" s="248"/>
      <c r="H776" s="248"/>
      <c r="I776" s="248"/>
      <c r="J776" s="248"/>
      <c r="K776" s="248"/>
    </row>
    <row r="777" spans="1:11" ht="15" x14ac:dyDescent="0.25">
      <c r="A777" s="248"/>
      <c r="B777" s="248"/>
      <c r="C777" s="248"/>
      <c r="D777" s="248"/>
      <c r="E777" s="248"/>
      <c r="F777" s="248"/>
      <c r="G777" s="248"/>
      <c r="H777" s="248"/>
      <c r="I777" s="248"/>
      <c r="J777" s="248"/>
      <c r="K777" s="248"/>
    </row>
    <row r="778" spans="1:11" ht="15" x14ac:dyDescent="0.25">
      <c r="A778" s="248"/>
      <c r="B778" s="248"/>
      <c r="C778" s="248"/>
      <c r="D778" s="248"/>
      <c r="E778" s="248"/>
      <c r="F778" s="248"/>
      <c r="G778" s="248"/>
      <c r="H778" s="248"/>
      <c r="I778" s="248"/>
      <c r="J778" s="248"/>
      <c r="K778" s="248"/>
    </row>
    <row r="779" spans="1:11" ht="15" x14ac:dyDescent="0.25">
      <c r="A779" s="248"/>
      <c r="B779" s="248"/>
      <c r="C779" s="248"/>
      <c r="D779" s="248"/>
      <c r="E779" s="248"/>
      <c r="F779" s="248"/>
      <c r="G779" s="248"/>
      <c r="H779" s="248"/>
      <c r="I779" s="248"/>
      <c r="J779" s="248"/>
      <c r="K779" s="248"/>
    </row>
    <row r="780" spans="1:11" ht="15" x14ac:dyDescent="0.25">
      <c r="A780" s="248"/>
      <c r="B780" s="248"/>
      <c r="C780" s="248"/>
      <c r="D780" s="248"/>
      <c r="E780" s="248"/>
      <c r="F780" s="248"/>
      <c r="G780" s="248"/>
      <c r="H780" s="248"/>
      <c r="I780" s="248"/>
      <c r="J780" s="248"/>
      <c r="K780" s="248"/>
    </row>
    <row r="781" spans="1:11" ht="15" x14ac:dyDescent="0.25">
      <c r="A781" s="248"/>
      <c r="B781" s="248"/>
      <c r="C781" s="248"/>
      <c r="D781" s="248"/>
      <c r="E781" s="248"/>
      <c r="F781" s="248"/>
      <c r="G781" s="248"/>
      <c r="H781" s="248"/>
      <c r="I781" s="248"/>
      <c r="J781" s="248"/>
      <c r="K781" s="248"/>
    </row>
    <row r="782" spans="1:11" ht="15" x14ac:dyDescent="0.25">
      <c r="A782" s="248"/>
      <c r="B782" s="248"/>
      <c r="C782" s="248"/>
      <c r="D782" s="248"/>
      <c r="E782" s="248"/>
      <c r="F782" s="248"/>
      <c r="G782" s="248"/>
      <c r="H782" s="248"/>
      <c r="I782" s="248"/>
      <c r="J782" s="248"/>
      <c r="K782" s="248"/>
    </row>
    <row r="783" spans="1:11" ht="15" x14ac:dyDescent="0.25">
      <c r="A783" s="248"/>
      <c r="B783" s="248"/>
      <c r="C783" s="248"/>
      <c r="D783" s="248"/>
      <c r="E783" s="248"/>
      <c r="F783" s="248"/>
      <c r="G783" s="248"/>
      <c r="H783" s="248"/>
      <c r="I783" s="248"/>
      <c r="J783" s="248"/>
      <c r="K783" s="248"/>
    </row>
    <row r="784" spans="1:11" ht="15" x14ac:dyDescent="0.25">
      <c r="A784" s="248"/>
      <c r="B784" s="248"/>
      <c r="C784" s="248"/>
      <c r="D784" s="248"/>
      <c r="E784" s="248"/>
      <c r="F784" s="248"/>
      <c r="G784" s="248"/>
      <c r="H784" s="248"/>
      <c r="I784" s="248"/>
      <c r="J784" s="248"/>
      <c r="K784" s="248"/>
    </row>
    <row r="785" spans="1:11" ht="15" x14ac:dyDescent="0.25">
      <c r="A785" s="248"/>
      <c r="B785" s="248"/>
      <c r="C785" s="248"/>
      <c r="D785" s="248"/>
      <c r="E785" s="248"/>
      <c r="F785" s="248"/>
      <c r="G785" s="248"/>
      <c r="H785" s="248"/>
      <c r="I785" s="248"/>
      <c r="J785" s="248"/>
      <c r="K785" s="248"/>
    </row>
    <row r="786" spans="1:11" ht="15" x14ac:dyDescent="0.25">
      <c r="A786" s="248"/>
      <c r="B786" s="248"/>
      <c r="C786" s="248"/>
      <c r="D786" s="248"/>
      <c r="E786" s="248"/>
      <c r="F786" s="248"/>
      <c r="G786" s="248"/>
      <c r="H786" s="248"/>
      <c r="I786" s="248"/>
      <c r="J786" s="248"/>
      <c r="K786" s="248"/>
    </row>
    <row r="787" spans="1:11" ht="15" x14ac:dyDescent="0.25">
      <c r="A787" s="248"/>
      <c r="B787" s="248"/>
      <c r="C787" s="248"/>
      <c r="D787" s="248"/>
      <c r="E787" s="248"/>
      <c r="F787" s="248"/>
      <c r="G787" s="248"/>
      <c r="H787" s="248"/>
      <c r="I787" s="248"/>
      <c r="J787" s="248"/>
      <c r="K787" s="248"/>
    </row>
    <row r="788" spans="1:11" ht="15" x14ac:dyDescent="0.25">
      <c r="A788" s="248"/>
      <c r="B788" s="248"/>
      <c r="C788" s="248"/>
      <c r="D788" s="248"/>
      <c r="E788" s="248"/>
      <c r="F788" s="248"/>
      <c r="G788" s="248"/>
      <c r="H788" s="248"/>
      <c r="I788" s="248"/>
      <c r="J788" s="248"/>
      <c r="K788" s="248"/>
    </row>
    <row r="789" spans="1:11" ht="15" x14ac:dyDescent="0.25">
      <c r="A789" s="248"/>
      <c r="B789" s="248"/>
      <c r="C789" s="248"/>
      <c r="D789" s="248"/>
      <c r="E789" s="248"/>
      <c r="F789" s="248"/>
      <c r="G789" s="248"/>
      <c r="H789" s="248"/>
      <c r="I789" s="248"/>
      <c r="J789" s="248"/>
      <c r="K789" s="248"/>
    </row>
    <row r="790" spans="1:11" ht="15" x14ac:dyDescent="0.25">
      <c r="A790" s="248"/>
      <c r="B790" s="248"/>
      <c r="C790" s="248"/>
      <c r="D790" s="248"/>
      <c r="E790" s="248"/>
      <c r="F790" s="248"/>
      <c r="G790" s="248"/>
      <c r="H790" s="248"/>
      <c r="I790" s="248"/>
      <c r="J790" s="248"/>
      <c r="K790" s="248"/>
    </row>
    <row r="791" spans="1:11" ht="15" x14ac:dyDescent="0.25">
      <c r="A791" s="248"/>
      <c r="B791" s="248"/>
      <c r="C791" s="248"/>
      <c r="D791" s="248"/>
      <c r="E791" s="248"/>
      <c r="F791" s="248"/>
      <c r="G791" s="248"/>
      <c r="H791" s="248"/>
      <c r="I791" s="248"/>
      <c r="J791" s="248"/>
      <c r="K791" s="248"/>
    </row>
    <row r="792" spans="1:11" ht="15" x14ac:dyDescent="0.25">
      <c r="A792" s="248"/>
      <c r="B792" s="248"/>
      <c r="C792" s="248"/>
      <c r="D792" s="248"/>
      <c r="E792" s="248"/>
      <c r="F792" s="248"/>
      <c r="G792" s="248"/>
      <c r="H792" s="248"/>
      <c r="I792" s="248"/>
      <c r="J792" s="248"/>
      <c r="K792" s="248"/>
    </row>
    <row r="793" spans="1:11" ht="15" x14ac:dyDescent="0.25">
      <c r="A793" s="248"/>
      <c r="B793" s="248"/>
      <c r="C793" s="248"/>
      <c r="D793" s="248"/>
      <c r="E793" s="248"/>
      <c r="F793" s="248"/>
      <c r="G793" s="248"/>
      <c r="H793" s="248"/>
      <c r="I793" s="248"/>
      <c r="J793" s="248"/>
      <c r="K793" s="248"/>
    </row>
    <row r="794" spans="1:11" ht="15" x14ac:dyDescent="0.25">
      <c r="A794" s="248"/>
      <c r="B794" s="248"/>
      <c r="C794" s="248"/>
      <c r="D794" s="248"/>
      <c r="E794" s="248"/>
      <c r="F794" s="248"/>
      <c r="G794" s="248"/>
      <c r="H794" s="248"/>
      <c r="I794" s="248"/>
      <c r="J794" s="248"/>
      <c r="K794" s="248"/>
    </row>
    <row r="795" spans="1:11" ht="15" x14ac:dyDescent="0.25">
      <c r="A795" s="248"/>
      <c r="B795" s="248"/>
      <c r="C795" s="248"/>
      <c r="D795" s="248"/>
      <c r="E795" s="248"/>
      <c r="F795" s="248"/>
      <c r="G795" s="248"/>
      <c r="H795" s="248"/>
      <c r="I795" s="248"/>
      <c r="J795" s="248"/>
      <c r="K795" s="248"/>
    </row>
    <row r="796" spans="1:11" ht="15" x14ac:dyDescent="0.25">
      <c r="A796" s="248"/>
      <c r="B796" s="248"/>
      <c r="C796" s="248"/>
      <c r="D796" s="248"/>
      <c r="E796" s="248"/>
      <c r="F796" s="248"/>
      <c r="G796" s="248"/>
      <c r="H796" s="248"/>
      <c r="I796" s="248"/>
      <c r="J796" s="248"/>
      <c r="K796" s="248"/>
    </row>
    <row r="797" spans="1:11" ht="15" x14ac:dyDescent="0.25">
      <c r="A797" s="248"/>
      <c r="B797" s="248"/>
      <c r="C797" s="248"/>
      <c r="D797" s="248"/>
      <c r="E797" s="248"/>
      <c r="F797" s="248"/>
      <c r="G797" s="248"/>
      <c r="H797" s="248"/>
      <c r="I797" s="248"/>
      <c r="J797" s="248"/>
      <c r="K797" s="248"/>
    </row>
    <row r="798" spans="1:11" ht="15" x14ac:dyDescent="0.25">
      <c r="A798" s="248"/>
      <c r="B798" s="248"/>
      <c r="C798" s="248"/>
      <c r="D798" s="248"/>
      <c r="E798" s="248"/>
      <c r="F798" s="248"/>
      <c r="G798" s="248"/>
      <c r="H798" s="248"/>
      <c r="I798" s="248"/>
      <c r="J798" s="248"/>
      <c r="K798" s="248"/>
    </row>
    <row r="799" spans="1:11" ht="15" x14ac:dyDescent="0.25">
      <c r="A799" s="248"/>
      <c r="B799" s="248"/>
      <c r="C799" s="248"/>
      <c r="D799" s="248"/>
      <c r="E799" s="248"/>
      <c r="F799" s="248"/>
      <c r="G799" s="248"/>
      <c r="H799" s="248"/>
      <c r="I799" s="248"/>
      <c r="J799" s="248"/>
      <c r="K799" s="248"/>
    </row>
    <row r="800" spans="1:11" ht="15" x14ac:dyDescent="0.25">
      <c r="A800" s="248"/>
      <c r="B800" s="248"/>
      <c r="C800" s="248"/>
      <c r="D800" s="248"/>
      <c r="E800" s="248"/>
      <c r="F800" s="248"/>
      <c r="G800" s="248"/>
      <c r="H800" s="248"/>
      <c r="I800" s="248"/>
      <c r="J800" s="248"/>
      <c r="K800" s="248"/>
    </row>
    <row r="801" spans="1:11" ht="15" x14ac:dyDescent="0.25">
      <c r="A801" s="248"/>
      <c r="B801" s="248"/>
      <c r="C801" s="248"/>
      <c r="D801" s="248"/>
      <c r="E801" s="248"/>
      <c r="F801" s="248"/>
      <c r="G801" s="248"/>
      <c r="H801" s="248"/>
      <c r="I801" s="248"/>
      <c r="J801" s="248"/>
      <c r="K801" s="248"/>
    </row>
    <row r="802" spans="1:11" ht="15" x14ac:dyDescent="0.25">
      <c r="A802" s="248"/>
      <c r="B802" s="248"/>
      <c r="C802" s="248"/>
      <c r="D802" s="248"/>
      <c r="E802" s="248"/>
      <c r="F802" s="248"/>
      <c r="G802" s="248"/>
      <c r="H802" s="248"/>
      <c r="I802" s="248"/>
      <c r="J802" s="248"/>
      <c r="K802" s="248"/>
    </row>
    <row r="803" spans="1:11" ht="15" x14ac:dyDescent="0.25">
      <c r="A803" s="248"/>
      <c r="B803" s="248"/>
      <c r="C803" s="248"/>
      <c r="D803" s="248"/>
      <c r="E803" s="248"/>
      <c r="F803" s="248"/>
      <c r="G803" s="248"/>
      <c r="H803" s="248"/>
      <c r="I803" s="248"/>
      <c r="J803" s="248"/>
      <c r="K803" s="248"/>
    </row>
    <row r="804" spans="1:11" ht="15" x14ac:dyDescent="0.25">
      <c r="A804" s="248"/>
      <c r="B804" s="248"/>
      <c r="C804" s="248"/>
      <c r="D804" s="248"/>
      <c r="E804" s="248"/>
      <c r="F804" s="248"/>
      <c r="G804" s="248"/>
      <c r="H804" s="248"/>
      <c r="I804" s="248"/>
      <c r="J804" s="248"/>
      <c r="K804" s="248"/>
    </row>
    <row r="805" spans="1:11" ht="15" x14ac:dyDescent="0.25">
      <c r="A805" s="248"/>
      <c r="B805" s="248"/>
      <c r="C805" s="248"/>
      <c r="D805" s="248"/>
      <c r="E805" s="248"/>
      <c r="F805" s="248"/>
      <c r="G805" s="248"/>
      <c r="H805" s="248"/>
      <c r="I805" s="248"/>
      <c r="J805" s="248"/>
      <c r="K805" s="248"/>
    </row>
    <row r="806" spans="1:11" ht="15" x14ac:dyDescent="0.25">
      <c r="A806" s="248"/>
      <c r="B806" s="248"/>
      <c r="C806" s="248"/>
      <c r="D806" s="248"/>
      <c r="E806" s="248"/>
      <c r="F806" s="248"/>
      <c r="G806" s="248"/>
      <c r="H806" s="248"/>
      <c r="I806" s="248"/>
      <c r="J806" s="248"/>
      <c r="K806" s="248"/>
    </row>
    <row r="807" spans="1:11" ht="15" x14ac:dyDescent="0.25">
      <c r="A807" s="248"/>
      <c r="B807" s="248"/>
      <c r="C807" s="248"/>
      <c r="D807" s="248"/>
      <c r="E807" s="248"/>
      <c r="F807" s="248"/>
      <c r="G807" s="248"/>
      <c r="H807" s="248"/>
      <c r="I807" s="248"/>
      <c r="J807" s="248"/>
      <c r="K807" s="248"/>
    </row>
    <row r="808" spans="1:11" ht="15" x14ac:dyDescent="0.25">
      <c r="A808" s="248"/>
      <c r="B808" s="248"/>
      <c r="C808" s="248"/>
      <c r="D808" s="248"/>
      <c r="E808" s="248"/>
      <c r="F808" s="248"/>
      <c r="G808" s="248"/>
      <c r="H808" s="248"/>
      <c r="I808" s="248"/>
      <c r="J808" s="248"/>
      <c r="K808" s="248"/>
    </row>
    <row r="809" spans="1:11" ht="15" x14ac:dyDescent="0.25">
      <c r="A809" s="248"/>
      <c r="B809" s="248"/>
      <c r="C809" s="248"/>
      <c r="D809" s="248"/>
      <c r="E809" s="248"/>
      <c r="F809" s="248"/>
      <c r="G809" s="248"/>
      <c r="H809" s="248"/>
      <c r="I809" s="248"/>
      <c r="J809" s="248"/>
      <c r="K809" s="248"/>
    </row>
    <row r="810" spans="1:11" ht="15" x14ac:dyDescent="0.25">
      <c r="A810" s="248"/>
      <c r="B810" s="248"/>
      <c r="C810" s="248"/>
      <c r="D810" s="248"/>
      <c r="E810" s="248"/>
      <c r="F810" s="248"/>
      <c r="G810" s="248"/>
      <c r="H810" s="248"/>
      <c r="I810" s="248"/>
      <c r="J810" s="248"/>
      <c r="K810" s="248"/>
    </row>
    <row r="811" spans="1:11" ht="15" x14ac:dyDescent="0.25">
      <c r="A811" s="248"/>
      <c r="B811" s="248"/>
      <c r="C811" s="248"/>
      <c r="D811" s="248"/>
      <c r="E811" s="248"/>
      <c r="F811" s="248"/>
      <c r="G811" s="248"/>
      <c r="H811" s="248"/>
      <c r="I811" s="248"/>
      <c r="J811" s="248"/>
      <c r="K811" s="248"/>
    </row>
    <row r="812" spans="1:11" ht="15" x14ac:dyDescent="0.25">
      <c r="A812" s="248"/>
      <c r="B812" s="248"/>
      <c r="C812" s="248"/>
      <c r="D812" s="248"/>
      <c r="E812" s="248"/>
      <c r="F812" s="248"/>
      <c r="G812" s="248"/>
      <c r="H812" s="248"/>
      <c r="I812" s="248"/>
      <c r="J812" s="248"/>
      <c r="K812" s="248"/>
    </row>
    <row r="813" spans="1:11" ht="15" x14ac:dyDescent="0.25">
      <c r="A813" s="248"/>
      <c r="B813" s="248"/>
      <c r="C813" s="248"/>
      <c r="D813" s="248"/>
      <c r="E813" s="248"/>
      <c r="F813" s="248"/>
      <c r="G813" s="248"/>
      <c r="H813" s="248"/>
      <c r="I813" s="248"/>
      <c r="J813" s="248"/>
      <c r="K813" s="248"/>
    </row>
    <row r="814" spans="1:11" ht="15" x14ac:dyDescent="0.25">
      <c r="A814" s="248"/>
      <c r="B814" s="248"/>
      <c r="C814" s="248"/>
      <c r="D814" s="248"/>
      <c r="E814" s="248"/>
      <c r="F814" s="248"/>
      <c r="G814" s="248"/>
      <c r="H814" s="248"/>
      <c r="I814" s="248"/>
      <c r="J814" s="248"/>
      <c r="K814" s="248"/>
    </row>
    <row r="815" spans="1:11" ht="15" x14ac:dyDescent="0.25">
      <c r="A815" s="248"/>
      <c r="B815" s="248"/>
      <c r="C815" s="248"/>
      <c r="D815" s="248"/>
      <c r="E815" s="248"/>
      <c r="F815" s="248"/>
      <c r="G815" s="248"/>
      <c r="H815" s="248"/>
      <c r="I815" s="248"/>
      <c r="J815" s="248"/>
      <c r="K815" s="248"/>
    </row>
    <row r="816" spans="1:11" ht="15" x14ac:dyDescent="0.25">
      <c r="A816" s="248"/>
      <c r="B816" s="248"/>
      <c r="C816" s="248"/>
      <c r="D816" s="248"/>
      <c r="E816" s="248"/>
      <c r="F816" s="248"/>
      <c r="G816" s="248"/>
      <c r="H816" s="248"/>
      <c r="I816" s="248"/>
      <c r="J816" s="248"/>
      <c r="K816" s="248"/>
    </row>
    <row r="817" spans="1:11" ht="15" x14ac:dyDescent="0.25">
      <c r="A817" s="248"/>
      <c r="B817" s="248"/>
      <c r="C817" s="248"/>
      <c r="D817" s="248"/>
      <c r="E817" s="248"/>
      <c r="F817" s="248"/>
      <c r="G817" s="248"/>
      <c r="H817" s="248"/>
      <c r="I817" s="248"/>
      <c r="J817" s="248"/>
      <c r="K817" s="248"/>
    </row>
    <row r="818" spans="1:11" ht="15" x14ac:dyDescent="0.25">
      <c r="A818" s="248"/>
      <c r="B818" s="248"/>
      <c r="C818" s="248"/>
      <c r="D818" s="248"/>
      <c r="E818" s="248"/>
      <c r="F818" s="248"/>
      <c r="G818" s="248"/>
      <c r="H818" s="248"/>
      <c r="I818" s="248"/>
      <c r="J818" s="248"/>
      <c r="K818" s="248"/>
    </row>
    <row r="819" spans="1:11" ht="15" x14ac:dyDescent="0.25">
      <c r="A819" s="248"/>
      <c r="B819" s="248"/>
      <c r="C819" s="248"/>
      <c r="D819" s="248"/>
      <c r="E819" s="248"/>
      <c r="F819" s="248"/>
      <c r="G819" s="248"/>
      <c r="H819" s="248"/>
      <c r="I819" s="248"/>
      <c r="J819" s="248"/>
      <c r="K819" s="248"/>
    </row>
    <row r="820" spans="1:11" ht="15" x14ac:dyDescent="0.25">
      <c r="A820" s="248"/>
      <c r="B820" s="248"/>
      <c r="C820" s="248"/>
      <c r="D820" s="248"/>
      <c r="E820" s="248"/>
      <c r="F820" s="248"/>
      <c r="G820" s="248"/>
      <c r="H820" s="248"/>
      <c r="I820" s="248"/>
      <c r="J820" s="248"/>
      <c r="K820" s="248"/>
    </row>
    <row r="821" spans="1:11" ht="15" x14ac:dyDescent="0.25">
      <c r="A821" s="248"/>
      <c r="B821" s="248"/>
      <c r="C821" s="248"/>
      <c r="D821" s="248"/>
      <c r="E821" s="248"/>
      <c r="F821" s="248"/>
      <c r="G821" s="248"/>
      <c r="H821" s="248"/>
      <c r="I821" s="248"/>
      <c r="J821" s="248"/>
      <c r="K821" s="248"/>
    </row>
    <row r="822" spans="1:11" ht="15" x14ac:dyDescent="0.25">
      <c r="A822" s="248"/>
      <c r="B822" s="248"/>
      <c r="C822" s="248"/>
      <c r="D822" s="248"/>
      <c r="E822" s="248"/>
      <c r="F822" s="248"/>
      <c r="G822" s="248"/>
      <c r="H822" s="248"/>
      <c r="I822" s="248"/>
      <c r="J822" s="248"/>
      <c r="K822" s="248"/>
    </row>
    <row r="823" spans="1:11" ht="15" x14ac:dyDescent="0.25">
      <c r="A823" s="248"/>
      <c r="B823" s="248"/>
      <c r="C823" s="248"/>
      <c r="D823" s="248"/>
      <c r="E823" s="248"/>
      <c r="F823" s="248"/>
      <c r="G823" s="248"/>
      <c r="H823" s="248"/>
      <c r="I823" s="248"/>
      <c r="J823" s="248"/>
      <c r="K823" s="248"/>
    </row>
    <row r="824" spans="1:11" ht="15" x14ac:dyDescent="0.25">
      <c r="A824" s="248"/>
      <c r="B824" s="248"/>
      <c r="C824" s="248"/>
      <c r="D824" s="248"/>
      <c r="E824" s="248"/>
      <c r="F824" s="248"/>
      <c r="G824" s="248"/>
      <c r="H824" s="248"/>
      <c r="I824" s="248"/>
      <c r="J824" s="248"/>
      <c r="K824" s="248"/>
    </row>
    <row r="825" spans="1:11" ht="15" x14ac:dyDescent="0.25">
      <c r="A825" s="248"/>
      <c r="B825" s="248"/>
      <c r="C825" s="248"/>
      <c r="D825" s="248"/>
      <c r="E825" s="248"/>
      <c r="F825" s="248"/>
      <c r="G825" s="248"/>
      <c r="H825" s="248"/>
      <c r="I825" s="248"/>
      <c r="J825" s="248"/>
      <c r="K825" s="248"/>
    </row>
    <row r="826" spans="1:11" ht="15" x14ac:dyDescent="0.25">
      <c r="A826" s="248"/>
      <c r="B826" s="248"/>
      <c r="C826" s="248"/>
      <c r="D826" s="248"/>
      <c r="E826" s="248"/>
      <c r="F826" s="248"/>
      <c r="G826" s="248"/>
      <c r="H826" s="248"/>
      <c r="I826" s="248"/>
      <c r="J826" s="248"/>
      <c r="K826" s="248"/>
    </row>
    <row r="827" spans="1:11" ht="15" x14ac:dyDescent="0.25">
      <c r="A827" s="248"/>
      <c r="B827" s="248"/>
      <c r="C827" s="248"/>
      <c r="D827" s="248"/>
      <c r="E827" s="248"/>
      <c r="F827" s="248"/>
      <c r="G827" s="248"/>
      <c r="H827" s="248"/>
      <c r="I827" s="248"/>
      <c r="J827" s="248"/>
      <c r="K827" s="248"/>
    </row>
    <row r="828" spans="1:11" ht="15" x14ac:dyDescent="0.25">
      <c r="A828" s="248"/>
      <c r="B828" s="248"/>
      <c r="C828" s="248"/>
      <c r="D828" s="248"/>
      <c r="E828" s="248"/>
      <c r="F828" s="248"/>
      <c r="G828" s="248"/>
      <c r="H828" s="248"/>
      <c r="I828" s="248"/>
      <c r="J828" s="248"/>
      <c r="K828" s="248"/>
    </row>
    <row r="829" spans="1:11" ht="15" x14ac:dyDescent="0.25">
      <c r="A829" s="248"/>
      <c r="B829" s="248"/>
      <c r="C829" s="248"/>
      <c r="D829" s="248"/>
      <c r="E829" s="248"/>
      <c r="F829" s="248"/>
      <c r="G829" s="248"/>
      <c r="H829" s="248"/>
      <c r="I829" s="248"/>
      <c r="J829" s="248"/>
      <c r="K829" s="248"/>
    </row>
    <row r="830" spans="1:11" ht="15" x14ac:dyDescent="0.25">
      <c r="A830" s="248"/>
      <c r="B830" s="248"/>
      <c r="C830" s="248"/>
      <c r="D830" s="248"/>
      <c r="E830" s="248"/>
      <c r="F830" s="248"/>
      <c r="G830" s="248"/>
      <c r="H830" s="248"/>
      <c r="I830" s="248"/>
      <c r="J830" s="248"/>
      <c r="K830" s="248"/>
    </row>
    <row r="831" spans="1:11" ht="15" x14ac:dyDescent="0.25">
      <c r="A831" s="248"/>
      <c r="B831" s="248"/>
      <c r="C831" s="248"/>
      <c r="D831" s="248"/>
      <c r="E831" s="248"/>
      <c r="F831" s="248"/>
      <c r="G831" s="248"/>
      <c r="H831" s="248"/>
      <c r="I831" s="248"/>
      <c r="J831" s="248"/>
      <c r="K831" s="248"/>
    </row>
    <row r="832" spans="1:11" ht="15" x14ac:dyDescent="0.25">
      <c r="A832" s="248"/>
      <c r="B832" s="248"/>
      <c r="C832" s="248"/>
      <c r="D832" s="248"/>
      <c r="E832" s="248"/>
      <c r="F832" s="248"/>
      <c r="G832" s="248"/>
      <c r="H832" s="248"/>
      <c r="I832" s="248"/>
      <c r="J832" s="248"/>
      <c r="K832" s="248"/>
    </row>
    <row r="833" spans="1:11" ht="15" x14ac:dyDescent="0.25">
      <c r="A833" s="248"/>
      <c r="B833" s="248"/>
      <c r="C833" s="248"/>
      <c r="D833" s="248"/>
      <c r="E833" s="248"/>
      <c r="F833" s="248"/>
      <c r="G833" s="248"/>
      <c r="H833" s="248"/>
      <c r="I833" s="248"/>
      <c r="J833" s="248"/>
      <c r="K833" s="248"/>
    </row>
    <row r="834" spans="1:11" ht="15" x14ac:dyDescent="0.25">
      <c r="A834" s="248"/>
      <c r="B834" s="248"/>
      <c r="C834" s="248"/>
      <c r="D834" s="248"/>
      <c r="E834" s="248"/>
      <c r="F834" s="248"/>
      <c r="G834" s="248"/>
      <c r="H834" s="248"/>
      <c r="I834" s="248"/>
      <c r="J834" s="248"/>
      <c r="K834" s="248"/>
    </row>
    <row r="835" spans="1:11" ht="15" x14ac:dyDescent="0.25">
      <c r="A835" s="248"/>
      <c r="B835" s="248"/>
      <c r="C835" s="248"/>
      <c r="D835" s="248"/>
      <c r="E835" s="248"/>
      <c r="F835" s="248"/>
      <c r="G835" s="248"/>
      <c r="H835" s="248"/>
      <c r="I835" s="248"/>
      <c r="J835" s="248"/>
      <c r="K835" s="248"/>
    </row>
    <row r="836" spans="1:11" ht="15" x14ac:dyDescent="0.25">
      <c r="A836" s="248"/>
      <c r="B836" s="248"/>
      <c r="C836" s="248"/>
      <c r="D836" s="248"/>
      <c r="E836" s="248"/>
      <c r="F836" s="248"/>
      <c r="G836" s="248"/>
      <c r="H836" s="248"/>
      <c r="I836" s="248"/>
      <c r="J836" s="248"/>
      <c r="K836" s="248"/>
    </row>
    <row r="837" spans="1:11" ht="15" x14ac:dyDescent="0.25">
      <c r="A837" s="248"/>
      <c r="B837" s="248"/>
      <c r="C837" s="248"/>
      <c r="D837" s="248"/>
      <c r="E837" s="248"/>
      <c r="F837" s="248"/>
      <c r="G837" s="248"/>
      <c r="H837" s="248"/>
      <c r="I837" s="248"/>
      <c r="J837" s="248"/>
      <c r="K837" s="248"/>
    </row>
    <row r="838" spans="1:11" ht="15" x14ac:dyDescent="0.25">
      <c r="A838" s="248"/>
      <c r="B838" s="248"/>
      <c r="C838" s="248"/>
      <c r="D838" s="248"/>
      <c r="E838" s="248"/>
      <c r="F838" s="248"/>
      <c r="G838" s="248"/>
      <c r="H838" s="248"/>
      <c r="I838" s="248"/>
      <c r="J838" s="248"/>
      <c r="K838" s="248"/>
    </row>
    <row r="839" spans="1:11" ht="15" x14ac:dyDescent="0.25">
      <c r="A839" s="248"/>
      <c r="B839" s="248"/>
      <c r="C839" s="248"/>
      <c r="D839" s="248"/>
      <c r="E839" s="248"/>
      <c r="F839" s="248"/>
      <c r="G839" s="248"/>
      <c r="H839" s="248"/>
      <c r="I839" s="248"/>
      <c r="J839" s="248"/>
      <c r="K839" s="248"/>
    </row>
    <row r="840" spans="1:11" ht="15" x14ac:dyDescent="0.25">
      <c r="A840" s="248"/>
      <c r="B840" s="248"/>
      <c r="C840" s="248"/>
      <c r="D840" s="248"/>
      <c r="E840" s="248"/>
      <c r="F840" s="248"/>
      <c r="G840" s="248"/>
      <c r="H840" s="248"/>
      <c r="I840" s="248"/>
      <c r="J840" s="248"/>
      <c r="K840" s="248"/>
    </row>
    <row r="841" spans="1:11" ht="15" x14ac:dyDescent="0.25">
      <c r="A841" s="248"/>
      <c r="B841" s="248"/>
      <c r="C841" s="248"/>
      <c r="D841" s="248"/>
      <c r="E841" s="248"/>
      <c r="F841" s="248"/>
      <c r="G841" s="248"/>
      <c r="H841" s="248"/>
      <c r="I841" s="248"/>
      <c r="J841" s="248"/>
      <c r="K841" s="248"/>
    </row>
    <row r="842" spans="1:11" ht="15" x14ac:dyDescent="0.25">
      <c r="A842" s="248"/>
      <c r="B842" s="248"/>
      <c r="C842" s="248"/>
      <c r="D842" s="248"/>
      <c r="E842" s="248"/>
      <c r="F842" s="248"/>
      <c r="G842" s="248"/>
      <c r="H842" s="248"/>
      <c r="I842" s="248"/>
      <c r="J842" s="248"/>
      <c r="K842" s="248"/>
    </row>
    <row r="843" spans="1:11" ht="15" x14ac:dyDescent="0.25">
      <c r="A843" s="248"/>
      <c r="B843" s="248"/>
      <c r="C843" s="248"/>
      <c r="D843" s="248"/>
      <c r="E843" s="248"/>
      <c r="F843" s="248"/>
      <c r="G843" s="248"/>
      <c r="H843" s="248"/>
      <c r="I843" s="248"/>
      <c r="J843" s="248"/>
      <c r="K843" s="248"/>
    </row>
    <row r="844" spans="1:11" ht="15" x14ac:dyDescent="0.25">
      <c r="A844" s="248"/>
      <c r="B844" s="248"/>
      <c r="C844" s="248"/>
      <c r="D844" s="248"/>
      <c r="E844" s="248"/>
      <c r="F844" s="248"/>
      <c r="G844" s="248"/>
      <c r="H844" s="248"/>
      <c r="I844" s="248"/>
      <c r="J844" s="248"/>
      <c r="K844" s="248"/>
    </row>
    <row r="845" spans="1:11" ht="15" x14ac:dyDescent="0.25">
      <c r="A845" s="248"/>
      <c r="B845" s="248"/>
      <c r="C845" s="248"/>
      <c r="D845" s="248"/>
      <c r="E845" s="248"/>
      <c r="F845" s="248"/>
      <c r="G845" s="248"/>
      <c r="H845" s="248"/>
      <c r="I845" s="248"/>
      <c r="J845" s="248"/>
      <c r="K845" s="248"/>
    </row>
    <row r="846" spans="1:11" ht="15" x14ac:dyDescent="0.25">
      <c r="A846" s="248"/>
      <c r="B846" s="248"/>
      <c r="C846" s="248"/>
      <c r="D846" s="248"/>
      <c r="E846" s="248"/>
      <c r="F846" s="248"/>
      <c r="G846" s="248"/>
      <c r="H846" s="248"/>
      <c r="I846" s="248"/>
      <c r="J846" s="248"/>
      <c r="K846" s="248"/>
    </row>
    <row r="847" spans="1:11" ht="15" x14ac:dyDescent="0.25">
      <c r="A847" s="248"/>
      <c r="B847" s="248"/>
      <c r="C847" s="248"/>
      <c r="D847" s="248"/>
      <c r="E847" s="248"/>
      <c r="F847" s="248"/>
      <c r="G847" s="248"/>
      <c r="H847" s="248"/>
      <c r="I847" s="248"/>
      <c r="J847" s="248"/>
      <c r="K847" s="248"/>
    </row>
    <row r="848" spans="1:11" ht="15" x14ac:dyDescent="0.25">
      <c r="A848" s="248"/>
      <c r="B848" s="248"/>
      <c r="C848" s="248"/>
      <c r="D848" s="248"/>
      <c r="E848" s="248"/>
      <c r="F848" s="248"/>
      <c r="G848" s="248"/>
      <c r="H848" s="248"/>
      <c r="I848" s="248"/>
      <c r="J848" s="248"/>
      <c r="K848" s="248"/>
    </row>
    <row r="849" spans="1:11" ht="15" x14ac:dyDescent="0.25">
      <c r="A849" s="248"/>
      <c r="B849" s="248"/>
      <c r="C849" s="248"/>
      <c r="D849" s="248"/>
      <c r="E849" s="248"/>
      <c r="F849" s="248"/>
      <c r="G849" s="248"/>
      <c r="H849" s="248"/>
      <c r="I849" s="248"/>
      <c r="J849" s="248"/>
      <c r="K849" s="248"/>
    </row>
    <row r="850" spans="1:11" ht="15" x14ac:dyDescent="0.25">
      <c r="A850" s="248"/>
      <c r="B850" s="248"/>
      <c r="C850" s="248"/>
      <c r="D850" s="248"/>
      <c r="E850" s="248"/>
      <c r="F850" s="248"/>
      <c r="G850" s="248"/>
      <c r="H850" s="248"/>
      <c r="I850" s="248"/>
      <c r="J850" s="248"/>
      <c r="K850" s="248"/>
    </row>
    <row r="851" spans="1:11" ht="15" x14ac:dyDescent="0.25">
      <c r="A851" s="248"/>
      <c r="B851" s="248"/>
      <c r="C851" s="248"/>
      <c r="D851" s="248"/>
      <c r="E851" s="248"/>
      <c r="F851" s="248"/>
      <c r="G851" s="248"/>
      <c r="H851" s="248"/>
      <c r="I851" s="248"/>
      <c r="J851" s="248"/>
      <c r="K851" s="248"/>
    </row>
    <row r="852" spans="1:11" ht="15" x14ac:dyDescent="0.25">
      <c r="A852" s="248"/>
      <c r="B852" s="248"/>
      <c r="C852" s="248"/>
      <c r="D852" s="248"/>
      <c r="E852" s="248"/>
      <c r="F852" s="248"/>
      <c r="G852" s="248"/>
      <c r="H852" s="248"/>
      <c r="I852" s="248"/>
      <c r="J852" s="248"/>
      <c r="K852" s="248"/>
    </row>
    <row r="853" spans="1:11" ht="15" x14ac:dyDescent="0.25">
      <c r="A853" s="248"/>
      <c r="B853" s="248"/>
      <c r="C853" s="248"/>
      <c r="D853" s="248"/>
      <c r="E853" s="248"/>
      <c r="F853" s="248"/>
      <c r="G853" s="248"/>
      <c r="H853" s="248"/>
      <c r="I853" s="248"/>
      <c r="J853" s="248"/>
      <c r="K853" s="248"/>
    </row>
    <row r="854" spans="1:11" ht="15" x14ac:dyDescent="0.25">
      <c r="A854" s="248"/>
      <c r="B854" s="248"/>
      <c r="C854" s="248"/>
      <c r="D854" s="248"/>
      <c r="E854" s="248"/>
      <c r="F854" s="248"/>
      <c r="G854" s="248"/>
      <c r="H854" s="248"/>
      <c r="I854" s="248"/>
      <c r="J854" s="248"/>
      <c r="K854" s="248"/>
    </row>
    <row r="855" spans="1:11" ht="15" x14ac:dyDescent="0.25">
      <c r="A855" s="248"/>
      <c r="B855" s="248"/>
      <c r="C855" s="248"/>
      <c r="D855" s="248"/>
      <c r="E855" s="248"/>
      <c r="F855" s="248"/>
      <c r="G855" s="248"/>
      <c r="H855" s="248"/>
      <c r="I855" s="248"/>
      <c r="J855" s="248"/>
      <c r="K855" s="248"/>
    </row>
    <row r="856" spans="1:11" ht="15" x14ac:dyDescent="0.25">
      <c r="A856" s="248"/>
      <c r="B856" s="248"/>
      <c r="C856" s="248"/>
      <c r="D856" s="248"/>
      <c r="E856" s="248"/>
      <c r="F856" s="248"/>
      <c r="G856" s="248"/>
      <c r="H856" s="248"/>
      <c r="I856" s="248"/>
      <c r="J856" s="248"/>
      <c r="K856" s="248"/>
    </row>
    <row r="857" spans="1:11" ht="15" x14ac:dyDescent="0.25">
      <c r="A857" s="248"/>
      <c r="B857" s="248"/>
      <c r="C857" s="248"/>
      <c r="D857" s="248"/>
      <c r="E857" s="248"/>
      <c r="F857" s="248"/>
      <c r="G857" s="248"/>
      <c r="H857" s="248"/>
      <c r="I857" s="248"/>
      <c r="J857" s="248"/>
      <c r="K857" s="248"/>
    </row>
    <row r="858" spans="1:11" ht="15" x14ac:dyDescent="0.25">
      <c r="A858" s="248"/>
      <c r="B858" s="248"/>
      <c r="C858" s="248"/>
      <c r="D858" s="248"/>
      <c r="E858" s="248"/>
      <c r="F858" s="248"/>
      <c r="G858" s="248"/>
      <c r="H858" s="248"/>
      <c r="I858" s="248"/>
      <c r="J858" s="248"/>
      <c r="K858" s="248"/>
    </row>
    <row r="859" spans="1:11" ht="15" x14ac:dyDescent="0.25">
      <c r="A859" s="248"/>
      <c r="B859" s="248"/>
      <c r="C859" s="248"/>
      <c r="D859" s="248"/>
      <c r="E859" s="248"/>
      <c r="F859" s="248"/>
      <c r="G859" s="248"/>
      <c r="H859" s="248"/>
      <c r="I859" s="248"/>
      <c r="J859" s="248"/>
      <c r="K859" s="248"/>
    </row>
    <row r="860" spans="1:11" ht="15" x14ac:dyDescent="0.25">
      <c r="A860" s="248"/>
      <c r="B860" s="248"/>
      <c r="C860" s="248"/>
      <c r="D860" s="248"/>
      <c r="E860" s="248"/>
      <c r="F860" s="248"/>
      <c r="G860" s="248"/>
      <c r="H860" s="248"/>
      <c r="I860" s="248"/>
      <c r="J860" s="248"/>
      <c r="K860" s="248"/>
    </row>
    <row r="861" spans="1:11" ht="15" x14ac:dyDescent="0.25">
      <c r="A861" s="248"/>
      <c r="B861" s="248"/>
      <c r="C861" s="248"/>
      <c r="D861" s="248"/>
      <c r="E861" s="248"/>
      <c r="F861" s="248"/>
      <c r="G861" s="248"/>
      <c r="H861" s="248"/>
      <c r="I861" s="248"/>
      <c r="J861" s="248"/>
      <c r="K861" s="248"/>
    </row>
    <row r="862" spans="1:11" ht="15" x14ac:dyDescent="0.25">
      <c r="A862" s="248"/>
      <c r="B862" s="248"/>
      <c r="C862" s="248"/>
      <c r="D862" s="248"/>
      <c r="E862" s="248"/>
      <c r="F862" s="248"/>
      <c r="G862" s="248"/>
      <c r="H862" s="248"/>
      <c r="I862" s="248"/>
      <c r="J862" s="248"/>
      <c r="K862" s="248"/>
    </row>
    <row r="863" spans="1:11" ht="15" x14ac:dyDescent="0.25">
      <c r="A863" s="248"/>
      <c r="B863" s="248"/>
      <c r="C863" s="248"/>
      <c r="D863" s="248"/>
      <c r="E863" s="248"/>
      <c r="F863" s="248"/>
      <c r="G863" s="248"/>
      <c r="H863" s="248"/>
      <c r="I863" s="248"/>
      <c r="J863" s="248"/>
      <c r="K863" s="248"/>
    </row>
    <row r="864" spans="1:11" ht="15" x14ac:dyDescent="0.25">
      <c r="A864" s="248"/>
      <c r="B864" s="248"/>
      <c r="C864" s="248"/>
      <c r="D864" s="248"/>
      <c r="E864" s="248"/>
      <c r="F864" s="248"/>
      <c r="G864" s="248"/>
      <c r="H864" s="248"/>
      <c r="I864" s="248"/>
      <c r="J864" s="248"/>
      <c r="K864" s="248"/>
    </row>
    <row r="865" spans="1:11" ht="15" x14ac:dyDescent="0.25">
      <c r="A865" s="248"/>
      <c r="B865" s="248"/>
      <c r="C865" s="248"/>
      <c r="D865" s="248"/>
      <c r="E865" s="248"/>
      <c r="F865" s="248"/>
      <c r="G865" s="248"/>
      <c r="H865" s="248"/>
      <c r="I865" s="248"/>
      <c r="J865" s="248"/>
      <c r="K865" s="248"/>
    </row>
    <row r="866" spans="1:11" ht="15" x14ac:dyDescent="0.25">
      <c r="A866" s="248"/>
      <c r="B866" s="248"/>
      <c r="C866" s="248"/>
      <c r="D866" s="248"/>
      <c r="E866" s="248"/>
      <c r="F866" s="248"/>
      <c r="G866" s="248"/>
      <c r="H866" s="248"/>
      <c r="I866" s="248"/>
      <c r="J866" s="248"/>
      <c r="K866" s="248"/>
    </row>
    <row r="867" spans="1:11" ht="15" x14ac:dyDescent="0.25">
      <c r="A867" s="248"/>
      <c r="B867" s="248"/>
      <c r="C867" s="248"/>
      <c r="D867" s="248"/>
      <c r="E867" s="248"/>
      <c r="F867" s="248"/>
      <c r="G867" s="248"/>
      <c r="H867" s="248"/>
      <c r="I867" s="248"/>
      <c r="J867" s="248"/>
      <c r="K867" s="248"/>
    </row>
    <row r="868" spans="1:11" ht="15" x14ac:dyDescent="0.25">
      <c r="A868" s="248"/>
      <c r="B868" s="248"/>
      <c r="C868" s="248"/>
      <c r="D868" s="248"/>
      <c r="E868" s="248"/>
      <c r="F868" s="248"/>
      <c r="G868" s="248"/>
      <c r="H868" s="248"/>
      <c r="I868" s="248"/>
      <c r="J868" s="248"/>
      <c r="K868" s="248"/>
    </row>
    <row r="869" spans="1:11" ht="15" x14ac:dyDescent="0.25">
      <c r="A869" s="248"/>
      <c r="B869" s="248"/>
      <c r="C869" s="248"/>
      <c r="D869" s="248"/>
      <c r="E869" s="248"/>
      <c r="F869" s="248"/>
      <c r="G869" s="248"/>
      <c r="H869" s="248"/>
      <c r="I869" s="248"/>
      <c r="J869" s="248"/>
      <c r="K869" s="248"/>
    </row>
    <row r="870" spans="1:11" ht="15" x14ac:dyDescent="0.25">
      <c r="A870" s="248"/>
      <c r="B870" s="248"/>
      <c r="C870" s="248"/>
      <c r="D870" s="248"/>
      <c r="E870" s="248"/>
      <c r="F870" s="248"/>
      <c r="G870" s="248"/>
      <c r="H870" s="248"/>
      <c r="I870" s="248"/>
      <c r="J870" s="248"/>
      <c r="K870" s="248"/>
    </row>
    <row r="871" spans="1:11" ht="15" x14ac:dyDescent="0.25">
      <c r="A871" s="248"/>
      <c r="B871" s="248"/>
      <c r="C871" s="248"/>
      <c r="D871" s="248"/>
      <c r="E871" s="248"/>
      <c r="F871" s="248"/>
      <c r="G871" s="248"/>
      <c r="H871" s="248"/>
      <c r="I871" s="248"/>
      <c r="J871" s="248"/>
      <c r="K871" s="248"/>
    </row>
    <row r="872" spans="1:11" ht="15" x14ac:dyDescent="0.25">
      <c r="A872" s="248"/>
      <c r="B872" s="248"/>
      <c r="C872" s="248"/>
      <c r="D872" s="248"/>
      <c r="E872" s="248"/>
      <c r="F872" s="248"/>
      <c r="G872" s="248"/>
      <c r="H872" s="248"/>
      <c r="I872" s="248"/>
      <c r="J872" s="248"/>
      <c r="K872" s="248"/>
    </row>
    <row r="873" spans="1:11" ht="15" x14ac:dyDescent="0.25">
      <c r="A873" s="248"/>
      <c r="B873" s="248"/>
      <c r="C873" s="248"/>
      <c r="D873" s="248"/>
      <c r="E873" s="248"/>
      <c r="F873" s="248"/>
      <c r="G873" s="248"/>
      <c r="H873" s="248"/>
      <c r="I873" s="248"/>
      <c r="J873" s="248"/>
      <c r="K873" s="248"/>
    </row>
    <row r="874" spans="1:11" ht="15" x14ac:dyDescent="0.25">
      <c r="A874" s="248"/>
      <c r="B874" s="248"/>
      <c r="C874" s="248"/>
      <c r="D874" s="248"/>
      <c r="E874" s="248"/>
      <c r="F874" s="248"/>
      <c r="G874" s="248"/>
      <c r="H874" s="248"/>
      <c r="I874" s="248"/>
      <c r="J874" s="248"/>
      <c r="K874" s="248"/>
    </row>
    <row r="875" spans="1:11" ht="15" x14ac:dyDescent="0.25">
      <c r="A875" s="248"/>
      <c r="B875" s="248"/>
      <c r="C875" s="248"/>
      <c r="D875" s="248"/>
      <c r="E875" s="248"/>
      <c r="F875" s="248"/>
      <c r="G875" s="248"/>
      <c r="H875" s="248"/>
      <c r="I875" s="248"/>
      <c r="J875" s="248"/>
      <c r="K875" s="248"/>
    </row>
    <row r="876" spans="1:11" ht="15" x14ac:dyDescent="0.25">
      <c r="A876" s="248"/>
      <c r="B876" s="248"/>
      <c r="C876" s="248"/>
      <c r="D876" s="248"/>
      <c r="E876" s="248"/>
      <c r="F876" s="248"/>
      <c r="G876" s="248"/>
      <c r="H876" s="248"/>
      <c r="I876" s="248"/>
      <c r="J876" s="248"/>
      <c r="K876" s="248"/>
    </row>
    <row r="877" spans="1:11" ht="15" x14ac:dyDescent="0.25">
      <c r="A877" s="248"/>
      <c r="B877" s="248"/>
      <c r="C877" s="248"/>
      <c r="D877" s="248"/>
      <c r="E877" s="248"/>
      <c r="F877" s="248"/>
      <c r="G877" s="248"/>
      <c r="H877" s="248"/>
      <c r="I877" s="248"/>
      <c r="J877" s="248"/>
      <c r="K877" s="248"/>
    </row>
    <row r="878" spans="1:11" ht="15" x14ac:dyDescent="0.25">
      <c r="A878" s="248"/>
      <c r="B878" s="248"/>
      <c r="C878" s="248"/>
      <c r="D878" s="248"/>
      <c r="E878" s="248"/>
      <c r="F878" s="248"/>
      <c r="G878" s="248"/>
      <c r="H878" s="248"/>
      <c r="I878" s="248"/>
      <c r="J878" s="248"/>
      <c r="K878" s="248"/>
    </row>
    <row r="879" spans="1:11" ht="15" x14ac:dyDescent="0.25">
      <c r="A879" s="248"/>
      <c r="B879" s="248"/>
      <c r="C879" s="248"/>
      <c r="D879" s="248"/>
      <c r="E879" s="248"/>
      <c r="F879" s="248"/>
      <c r="G879" s="248"/>
      <c r="H879" s="248"/>
      <c r="I879" s="248"/>
      <c r="J879" s="248"/>
      <c r="K879" s="248"/>
    </row>
    <row r="880" spans="1:11" ht="15" x14ac:dyDescent="0.25">
      <c r="A880" s="248"/>
      <c r="B880" s="248"/>
      <c r="C880" s="248"/>
      <c r="D880" s="248"/>
      <c r="E880" s="248"/>
      <c r="F880" s="248"/>
      <c r="G880" s="248"/>
      <c r="H880" s="248"/>
      <c r="I880" s="248"/>
      <c r="J880" s="248"/>
      <c r="K880" s="248"/>
    </row>
    <row r="881" spans="1:11" ht="15" x14ac:dyDescent="0.25">
      <c r="A881" s="248"/>
      <c r="B881" s="248"/>
      <c r="C881" s="248"/>
      <c r="D881" s="248"/>
      <c r="E881" s="248"/>
      <c r="F881" s="248"/>
      <c r="G881" s="248"/>
      <c r="H881" s="248"/>
      <c r="I881" s="248"/>
      <c r="J881" s="248"/>
      <c r="K881" s="248"/>
    </row>
    <row r="882" spans="1:11" ht="15" x14ac:dyDescent="0.25">
      <c r="A882" s="248"/>
      <c r="B882" s="248"/>
      <c r="C882" s="248"/>
      <c r="D882" s="248"/>
      <c r="E882" s="248"/>
      <c r="F882" s="248"/>
      <c r="G882" s="248"/>
      <c r="H882" s="248"/>
      <c r="I882" s="248"/>
      <c r="J882" s="248"/>
      <c r="K882" s="248"/>
    </row>
    <row r="883" spans="1:11" ht="15" x14ac:dyDescent="0.25">
      <c r="A883" s="248"/>
      <c r="B883" s="248"/>
      <c r="C883" s="248"/>
      <c r="D883" s="248"/>
      <c r="E883" s="248"/>
      <c r="F883" s="248"/>
      <c r="G883" s="248"/>
      <c r="H883" s="248"/>
      <c r="J883" s="248"/>
      <c r="K883" s="248"/>
    </row>
  </sheetData>
  <sheetProtection algorithmName="SHA-512" hashValue="Ik8Bw9CF/1qr/OgIOxJouyuZduN9pz5/wfEo9nQjDno8AVuqoEnccwYn7W9rSefDJ9ZQkUkd0P63XZdJVSPa/w==" saltValue="TeH5Yo5uZs1FAQRYir4GOA==" spinCount="100000" sheet="1" objects="1" scenarios="1"/>
  <mergeCells count="23">
    <mergeCell ref="I57:K57"/>
    <mergeCell ref="A59:B59"/>
    <mergeCell ref="D59:E59"/>
    <mergeCell ref="G59:H59"/>
    <mergeCell ref="I51:K51"/>
    <mergeCell ref="I52:K52"/>
    <mergeCell ref="I53:K53"/>
    <mergeCell ref="A7:C7"/>
    <mergeCell ref="I56:K56"/>
    <mergeCell ref="I54:K54"/>
    <mergeCell ref="I55:K55"/>
    <mergeCell ref="E30:F30"/>
    <mergeCell ref="B30:C30"/>
    <mergeCell ref="H30:I30"/>
    <mergeCell ref="I43:K43"/>
    <mergeCell ref="I44:K44"/>
    <mergeCell ref="I45:K45"/>
    <mergeCell ref="I46:K46"/>
    <mergeCell ref="I47:K47"/>
    <mergeCell ref="I48:K48"/>
    <mergeCell ref="I37:K37"/>
    <mergeCell ref="I49:K49"/>
    <mergeCell ref="I50:K50"/>
  </mergeCells>
  <conditionalFormatting sqref="A1:A4">
    <cfRule type="duplicateValues" dxfId="8" priority="5"/>
  </conditionalFormatting>
  <conditionalFormatting sqref="B60:C61 H60:H64 C62 B62:B64">
    <cfRule type="cellIs" dxfId="7" priority="2" operator="lessThan">
      <formula>0</formula>
    </cfRule>
  </conditionalFormatting>
  <conditionalFormatting sqref="E60:E62">
    <cfRule type="cellIs" dxfId="6" priority="1" operator="lessThan">
      <formula>0</formula>
    </cfRule>
  </conditionalFormatting>
  <conditionalFormatting sqref="H43:H57">
    <cfRule type="cellIs" dxfId="5" priority="3" operator="lessThan">
      <formula>0</formula>
    </cfRule>
  </conditionalFormatting>
  <conditionalFormatting sqref="J13:J28">
    <cfRule type="cellIs" dxfId="4" priority="4" operator="lessThan">
      <formula>0</formula>
    </cfRule>
  </conditionalFormatting>
  <dataValidations count="3">
    <dataValidation type="list" allowBlank="1" showInputMessage="1" showErrorMessage="1" sqref="D13:D28 D43:D57" xr:uid="{D6A94C0C-D995-4C21-A6A0-324BADDA16EC}">
      <formula1>$D$10:$D$12</formula1>
    </dataValidation>
    <dataValidation type="list" allowBlank="1" showInputMessage="1" showErrorMessage="1" sqref="E13:E28" xr:uid="{7B37A833-8A82-4889-8202-DE5B6EDD235A}">
      <formula1>$E$10:$E$11</formula1>
    </dataValidation>
    <dataValidation type="list" allowBlank="1" showInputMessage="1" showErrorMessage="1" sqref="E43:E57" xr:uid="{3C1A2975-B188-4C30-AA43-C5E2DB9F055A}">
      <formula1>$E$38:$E$42</formula1>
    </dataValidation>
  </dataValidation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Y892"/>
  <sheetViews>
    <sheetView topLeftCell="A26" zoomScale="106" zoomScaleNormal="106" zoomScalePageLayoutView="40" workbookViewId="0">
      <selection activeCell="H38" sqref="H38"/>
    </sheetView>
  </sheetViews>
  <sheetFormatPr defaultColWidth="5.28515625" defaultRowHeight="15.75" x14ac:dyDescent="0.25"/>
  <cols>
    <col min="1" max="1" width="28.140625" style="108" customWidth="1"/>
    <col min="2" max="2" width="24.28515625" style="108" bestFit="1" customWidth="1"/>
    <col min="3" max="3" width="17.28515625" style="108" customWidth="1"/>
    <col min="4" max="4" width="23.28515625" style="108" customWidth="1"/>
    <col min="5" max="5" width="18.7109375" style="108" customWidth="1"/>
    <col min="6" max="6" width="8.5703125" style="108" customWidth="1"/>
    <col min="7" max="7" width="24" style="108" bestFit="1" customWidth="1"/>
    <col min="8" max="8" width="6.85546875" style="108" customWidth="1"/>
    <col min="9" max="9" width="9.5703125" style="108" bestFit="1" customWidth="1"/>
    <col min="10" max="10" width="9.85546875" style="108" customWidth="1"/>
    <col min="11" max="11" width="13.5703125" style="108" bestFit="1" customWidth="1"/>
    <col min="12" max="12" width="15.7109375" style="108" bestFit="1" customWidth="1"/>
    <col min="13" max="19" width="6.85546875" style="108" customWidth="1"/>
    <col min="20" max="20" width="8.28515625" style="108" customWidth="1"/>
    <col min="21" max="21" width="12.5703125" style="108" customWidth="1"/>
    <col min="22" max="16384" width="5.28515625" style="108"/>
  </cols>
  <sheetData>
    <row r="1" spans="1:25" ht="16.5" thickBot="1" x14ac:dyDescent="0.3">
      <c r="D1" s="180" t="str">
        <f>'Office Use only'!B2</f>
        <v>Attachment H-1</v>
      </c>
    </row>
    <row r="2" spans="1:25" ht="20.100000000000001" customHeight="1" x14ac:dyDescent="0.25">
      <c r="A2" s="513" t="s">
        <v>60</v>
      </c>
      <c r="B2" s="696">
        <f>PROJECTIONS!B1</f>
        <v>0</v>
      </c>
      <c r="C2" s="697"/>
      <c r="D2" s="698"/>
      <c r="E2" s="109"/>
      <c r="J2" s="109"/>
      <c r="L2" s="109"/>
      <c r="M2" s="109"/>
      <c r="N2" s="109"/>
      <c r="O2" s="109"/>
      <c r="P2" s="109"/>
      <c r="Q2" s="109"/>
      <c r="R2" s="109"/>
      <c r="S2" s="109"/>
      <c r="T2" s="109"/>
    </row>
    <row r="3" spans="1:25" ht="20.100000000000001" customHeight="1" x14ac:dyDescent="0.25">
      <c r="A3" s="513" t="s">
        <v>14</v>
      </c>
      <c r="B3" s="699">
        <f>PROJECTIONS!B2</f>
        <v>0</v>
      </c>
      <c r="C3" s="700"/>
      <c r="D3" s="701"/>
      <c r="E3" s="109"/>
      <c r="J3" s="109"/>
      <c r="K3" s="109"/>
      <c r="L3" s="109"/>
      <c r="M3" s="109"/>
      <c r="N3" s="109"/>
      <c r="O3" s="109"/>
      <c r="P3" s="109"/>
      <c r="Q3" s="109"/>
      <c r="R3" s="109"/>
      <c r="S3" s="109"/>
      <c r="T3" s="109"/>
    </row>
    <row r="4" spans="1:25" ht="20.100000000000001" customHeight="1" x14ac:dyDescent="0.25">
      <c r="A4" s="513" t="s">
        <v>116</v>
      </c>
      <c r="B4" s="702">
        <f>PROJECTIONS!B3</f>
        <v>0</v>
      </c>
      <c r="C4" s="703"/>
      <c r="D4" s="704"/>
      <c r="E4" s="109"/>
      <c r="J4" s="109"/>
      <c r="K4" s="109"/>
      <c r="L4" s="109"/>
      <c r="M4" s="109"/>
      <c r="N4" s="109"/>
      <c r="O4" s="109"/>
      <c r="P4" s="109"/>
      <c r="Q4" s="109"/>
      <c r="R4" s="109"/>
      <c r="S4" s="109"/>
      <c r="T4" s="109"/>
    </row>
    <row r="5" spans="1:25" ht="20.100000000000001" customHeight="1" thickBot="1" x14ac:dyDescent="0.3">
      <c r="A5" s="513" t="s">
        <v>3</v>
      </c>
      <c r="B5" s="705">
        <f>PROJECTIONS!B4</f>
        <v>0</v>
      </c>
      <c r="C5" s="706"/>
      <c r="D5" s="707"/>
      <c r="E5" s="109"/>
      <c r="J5" s="109"/>
      <c r="K5" s="109"/>
      <c r="L5" s="109"/>
      <c r="M5" s="109"/>
      <c r="N5" s="109"/>
      <c r="O5" s="109"/>
      <c r="P5" s="109"/>
      <c r="Q5" s="109"/>
      <c r="R5" s="109"/>
      <c r="S5" s="109"/>
      <c r="T5" s="109"/>
    </row>
    <row r="6" spans="1:25" ht="20.100000000000001" customHeight="1" x14ac:dyDescent="0.25">
      <c r="A6" s="514"/>
      <c r="C6" s="515"/>
      <c r="J6" s="109"/>
      <c r="K6" s="109"/>
      <c r="L6" s="109"/>
      <c r="M6" s="109"/>
      <c r="N6" s="109"/>
      <c r="O6" s="109"/>
      <c r="P6" s="109"/>
      <c r="Q6" s="109"/>
      <c r="R6" s="109"/>
      <c r="S6" s="109"/>
      <c r="T6" s="109"/>
    </row>
    <row r="7" spans="1:25" ht="16.5" thickBot="1" x14ac:dyDescent="0.3">
      <c r="A7" s="516"/>
      <c r="B7" s="517"/>
      <c r="C7" s="515"/>
      <c r="E7" s="518"/>
      <c r="F7" s="518"/>
      <c r="G7" s="518"/>
      <c r="H7" s="518"/>
      <c r="I7" s="518"/>
      <c r="J7" s="518"/>
      <c r="K7" s="518"/>
      <c r="L7" s="518"/>
      <c r="M7" s="518"/>
      <c r="N7" s="518"/>
      <c r="S7" s="109"/>
      <c r="T7" s="109"/>
      <c r="U7" s="109"/>
      <c r="V7" s="109"/>
      <c r="W7" s="109"/>
      <c r="X7" s="109"/>
      <c r="Y7" s="109"/>
    </row>
    <row r="8" spans="1:25" ht="18.75" customHeight="1" thickBot="1" x14ac:dyDescent="0.3">
      <c r="A8" s="693" t="s">
        <v>78</v>
      </c>
      <c r="B8" s="694"/>
      <c r="C8" s="694"/>
      <c r="D8" s="695"/>
      <c r="K8" s="109"/>
      <c r="L8" s="109"/>
      <c r="M8" s="109"/>
      <c r="N8" s="109"/>
      <c r="O8" s="109"/>
      <c r="P8" s="109"/>
      <c r="Q8" s="109"/>
    </row>
    <row r="9" spans="1:25" ht="32.1" customHeight="1" thickBot="1" x14ac:dyDescent="0.3">
      <c r="A9" s="155"/>
      <c r="B9" s="519" t="s">
        <v>126</v>
      </c>
      <c r="C9" s="519" t="s">
        <v>10</v>
      </c>
      <c r="D9" s="519" t="s">
        <v>91</v>
      </c>
      <c r="K9" s="109"/>
      <c r="L9" s="109"/>
      <c r="M9" s="109"/>
      <c r="N9" s="109"/>
      <c r="O9" s="109"/>
      <c r="P9" s="109"/>
      <c r="Q9" s="109"/>
    </row>
    <row r="10" spans="1:25" ht="30" customHeight="1" x14ac:dyDescent="0.25">
      <c r="A10" s="134" t="s">
        <v>27</v>
      </c>
      <c r="B10" s="520">
        <f>'A-19 PPTs Reimb'!J12</f>
        <v>0</v>
      </c>
      <c r="C10" s="511">
        <f>'Office Use only'!B21</f>
        <v>250</v>
      </c>
      <c r="D10" s="521">
        <f>B10*C10</f>
        <v>0</v>
      </c>
    </row>
    <row r="11" spans="1:25" ht="30" customHeight="1" x14ac:dyDescent="0.25">
      <c r="A11" s="134" t="s">
        <v>68</v>
      </c>
      <c r="B11" s="520">
        <f>'A-19 PPTs Reimb'!J13</f>
        <v>0</v>
      </c>
      <c r="C11" s="511">
        <f>'Office Use only'!B22</f>
        <v>630</v>
      </c>
      <c r="D11" s="521">
        <f t="shared" ref="D11:D17" si="0">B11*C11</f>
        <v>0</v>
      </c>
    </row>
    <row r="12" spans="1:25" ht="30" customHeight="1" x14ac:dyDescent="0.25">
      <c r="A12" s="134" t="s">
        <v>28</v>
      </c>
      <c r="B12" s="520">
        <f>'A-19 PPTs Reimb'!J14</f>
        <v>0</v>
      </c>
      <c r="C12" s="306" t="s">
        <v>157</v>
      </c>
      <c r="D12" s="521">
        <f>'A-19 PPTs Reimb'!L14</f>
        <v>0</v>
      </c>
    </row>
    <row r="13" spans="1:25" ht="30" customHeight="1" x14ac:dyDescent="0.25">
      <c r="A13" s="134" t="s">
        <v>30</v>
      </c>
      <c r="B13" s="520">
        <f>'A-19 PPTs Reimb'!J15</f>
        <v>0</v>
      </c>
      <c r="C13" s="511">
        <f>'Office Use only'!B25</f>
        <v>190</v>
      </c>
      <c r="D13" s="521">
        <f>B13*C13</f>
        <v>0</v>
      </c>
    </row>
    <row r="14" spans="1:25" ht="30" customHeight="1" x14ac:dyDescent="0.25">
      <c r="A14" s="134" t="s">
        <v>31</v>
      </c>
      <c r="B14" s="520">
        <f>'A-19 PPTs Reimb'!J16</f>
        <v>0</v>
      </c>
      <c r="C14" s="511">
        <f>'Office Use only'!B26</f>
        <v>190</v>
      </c>
      <c r="D14" s="521">
        <f t="shared" si="0"/>
        <v>0</v>
      </c>
    </row>
    <row r="15" spans="1:25" ht="30" customHeight="1" x14ac:dyDescent="0.25">
      <c r="A15" s="134" t="s">
        <v>32</v>
      </c>
      <c r="B15" s="520">
        <f>'A-19 PPTs Reimb'!J17</f>
        <v>0</v>
      </c>
      <c r="C15" s="511">
        <f>'Office Use only'!B27</f>
        <v>1000</v>
      </c>
      <c r="D15" s="521">
        <f t="shared" si="0"/>
        <v>0</v>
      </c>
    </row>
    <row r="16" spans="1:25" ht="30" customHeight="1" x14ac:dyDescent="0.25">
      <c r="A16" s="134" t="s">
        <v>33</v>
      </c>
      <c r="B16" s="520">
        <f>'A-19 PPTs Reimb'!J18</f>
        <v>0</v>
      </c>
      <c r="C16" s="511">
        <f>'Office Use only'!B28</f>
        <v>1000</v>
      </c>
      <c r="D16" s="521">
        <f t="shared" si="0"/>
        <v>0</v>
      </c>
    </row>
    <row r="17" spans="1:12" ht="51" customHeight="1" x14ac:dyDescent="0.25">
      <c r="A17" s="134" t="s">
        <v>150</v>
      </c>
      <c r="B17" s="520">
        <f>'A-19 PPTs Reimb'!J19</f>
        <v>0</v>
      </c>
      <c r="C17" s="511">
        <f>'Office Use only'!B29</f>
        <v>315</v>
      </c>
      <c r="D17" s="521">
        <f t="shared" si="0"/>
        <v>0</v>
      </c>
    </row>
    <row r="18" spans="1:12" ht="51" customHeight="1" x14ac:dyDescent="0.25">
      <c r="A18" s="134" t="s">
        <v>184</v>
      </c>
      <c r="B18" s="520">
        <f>'A-19 PPTs Reimb'!J20</f>
        <v>0</v>
      </c>
      <c r="C18" s="511">
        <v>2000</v>
      </c>
      <c r="D18" s="521">
        <f t="shared" ref="D18" si="1">B18*C18</f>
        <v>0</v>
      </c>
    </row>
    <row r="19" spans="1:12" ht="30" customHeight="1" x14ac:dyDescent="0.25">
      <c r="A19" s="134" t="s">
        <v>34</v>
      </c>
      <c r="B19" s="511">
        <f>'A-19 PPTs Reimb'!J21</f>
        <v>0</v>
      </c>
      <c r="C19" s="522"/>
      <c r="D19" s="523">
        <f>B19</f>
        <v>0</v>
      </c>
      <c r="E19" s="524"/>
      <c r="F19" s="525"/>
      <c r="G19" s="525"/>
      <c r="H19" s="525"/>
      <c r="I19" s="525"/>
      <c r="J19" s="525"/>
      <c r="K19" s="525"/>
    </row>
    <row r="20" spans="1:12" ht="30" customHeight="1" x14ac:dyDescent="0.25">
      <c r="A20" s="134" t="s">
        <v>35</v>
      </c>
      <c r="B20" s="511">
        <f>'A-19 PPTs Reimb'!J22</f>
        <v>0</v>
      </c>
      <c r="C20" s="522"/>
      <c r="D20" s="523">
        <f>B20</f>
        <v>0</v>
      </c>
    </row>
    <row r="21" spans="1:12" ht="30" customHeight="1" x14ac:dyDescent="0.25">
      <c r="A21" s="134" t="s">
        <v>36</v>
      </c>
      <c r="B21" s="512">
        <f>'A-19 PPTs Reimb'!J23</f>
        <v>0</v>
      </c>
      <c r="C21" s="522"/>
      <c r="D21" s="523">
        <f t="shared" ref="D21:D25" si="2">B21</f>
        <v>0</v>
      </c>
    </row>
    <row r="22" spans="1:12" ht="30" customHeight="1" x14ac:dyDescent="0.25">
      <c r="A22" s="134" t="s">
        <v>37</v>
      </c>
      <c r="B22" s="512">
        <f>'A-19 PPTs Reimb'!J24</f>
        <v>0</v>
      </c>
      <c r="C22" s="522"/>
      <c r="D22" s="523">
        <f t="shared" si="2"/>
        <v>0</v>
      </c>
    </row>
    <row r="23" spans="1:12" s="359" customFormat="1" ht="30" customHeight="1" x14ac:dyDescent="0.25">
      <c r="A23" s="355" t="s">
        <v>210</v>
      </c>
      <c r="B23" s="548">
        <f>'A-19 PPTs Reimb'!J25</f>
        <v>0</v>
      </c>
      <c r="C23" s="522"/>
      <c r="D23" s="526">
        <f t="shared" si="2"/>
        <v>0</v>
      </c>
      <c r="E23" s="108"/>
      <c r="F23" s="108"/>
      <c r="G23" s="108"/>
      <c r="H23" s="108"/>
    </row>
    <row r="24" spans="1:12" s="359" customFormat="1" ht="30" customHeight="1" x14ac:dyDescent="0.25">
      <c r="A24" s="355" t="s">
        <v>211</v>
      </c>
      <c r="B24" s="549">
        <f>'A-19 PPTs Reimb'!J26</f>
        <v>0</v>
      </c>
      <c r="C24" s="522"/>
      <c r="D24" s="526">
        <f t="shared" si="2"/>
        <v>0</v>
      </c>
      <c r="E24" s="108"/>
      <c r="F24" s="108"/>
      <c r="G24" s="108"/>
      <c r="H24" s="108"/>
    </row>
    <row r="25" spans="1:12" ht="30" customHeight="1" thickBot="1" x14ac:dyDescent="0.3">
      <c r="A25" s="166" t="s">
        <v>38</v>
      </c>
      <c r="B25" s="534">
        <f>'A-19 PPTs Reimb'!J27</f>
        <v>0</v>
      </c>
      <c r="C25" s="522"/>
      <c r="D25" s="527">
        <f t="shared" si="2"/>
        <v>0</v>
      </c>
    </row>
    <row r="26" spans="1:12" ht="30" customHeight="1" thickBot="1" x14ac:dyDescent="0.3">
      <c r="A26" s="166" t="s">
        <v>182</v>
      </c>
      <c r="B26" s="307"/>
      <c r="C26" s="522"/>
      <c r="D26" s="307">
        <f>'A-19 PPTs Reimb'!L28</f>
        <v>0</v>
      </c>
    </row>
    <row r="27" spans="1:12" ht="20.100000000000001" customHeight="1" thickBot="1" x14ac:dyDescent="0.3">
      <c r="A27" s="149"/>
      <c r="B27" s="150"/>
      <c r="C27" s="151" t="s">
        <v>90</v>
      </c>
      <c r="D27" s="152">
        <f>SUM(D10:D26)</f>
        <v>0</v>
      </c>
    </row>
    <row r="28" spans="1:12" x14ac:dyDescent="0.25">
      <c r="A28" s="165"/>
      <c r="B28" s="165"/>
      <c r="C28" s="165"/>
      <c r="D28" s="165"/>
      <c r="E28" s="165"/>
      <c r="F28" s="165"/>
      <c r="G28" s="165"/>
      <c r="H28" s="165"/>
      <c r="I28" s="165"/>
      <c r="J28" s="165"/>
      <c r="K28" s="165"/>
    </row>
    <row r="29" spans="1:12" x14ac:dyDescent="0.25">
      <c r="A29" s="165"/>
      <c r="B29" s="165"/>
      <c r="C29" s="165"/>
      <c r="D29" s="165"/>
      <c r="E29" s="165"/>
      <c r="F29" s="165"/>
      <c r="G29" s="165"/>
      <c r="H29" s="165"/>
      <c r="I29" s="165"/>
      <c r="J29" s="165"/>
      <c r="K29" s="165"/>
      <c r="L29" s="165"/>
    </row>
    <row r="30" spans="1:12" ht="16.5" thickBot="1" x14ac:dyDescent="0.3">
      <c r="A30" s="165"/>
      <c r="B30" s="165"/>
      <c r="C30" s="165"/>
      <c r="D30" s="165"/>
      <c r="E30" s="165"/>
      <c r="F30" s="165"/>
      <c r="G30" s="165"/>
      <c r="H30" s="165"/>
      <c r="I30" s="165"/>
      <c r="J30" s="165"/>
      <c r="K30" s="165"/>
      <c r="L30" s="165"/>
    </row>
    <row r="31" spans="1:12" ht="18.75" customHeight="1" thickBot="1" x14ac:dyDescent="0.3">
      <c r="A31" s="693" t="s">
        <v>89</v>
      </c>
      <c r="B31" s="694"/>
      <c r="C31" s="694"/>
      <c r="D31" s="695"/>
    </row>
    <row r="32" spans="1:12" ht="32.1" customHeight="1" thickBot="1" x14ac:dyDescent="0.3">
      <c r="A32" s="155"/>
      <c r="B32" s="519" t="s">
        <v>126</v>
      </c>
      <c r="C32" s="519" t="s">
        <v>10</v>
      </c>
      <c r="D32" s="519" t="s">
        <v>91</v>
      </c>
    </row>
    <row r="33" spans="1:14" ht="30" customHeight="1" x14ac:dyDescent="0.25">
      <c r="A33" s="528" t="s">
        <v>160</v>
      </c>
      <c r="B33" s="529">
        <f>'A-19 PPTs Reimb'!J36</f>
        <v>0</v>
      </c>
      <c r="C33" s="530">
        <f>'Office Use only'!B37</f>
        <v>250</v>
      </c>
      <c r="D33" s="531">
        <f>B33*C33</f>
        <v>0</v>
      </c>
    </row>
    <row r="34" spans="1:14" ht="30" customHeight="1" x14ac:dyDescent="0.25">
      <c r="A34" s="532" t="s">
        <v>161</v>
      </c>
      <c r="B34" s="308">
        <f>'A-19 PPTs Reimb'!J37</f>
        <v>0</v>
      </c>
      <c r="C34" s="533">
        <f>'Office Use only'!B38</f>
        <v>630</v>
      </c>
      <c r="D34" s="309">
        <f t="shared" ref="D34:D36" si="3">B34*C34</f>
        <v>0</v>
      </c>
    </row>
    <row r="35" spans="1:14" ht="30" customHeight="1" x14ac:dyDescent="0.25">
      <c r="A35" s="532" t="s">
        <v>162</v>
      </c>
      <c r="B35" s="308">
        <f>'A-19 PPTs Reimb'!J38</f>
        <v>0</v>
      </c>
      <c r="C35" s="533">
        <f>'Office Use only'!B39</f>
        <v>280</v>
      </c>
      <c r="D35" s="309">
        <f t="shared" si="3"/>
        <v>0</v>
      </c>
    </row>
    <row r="36" spans="1:14" ht="30" customHeight="1" x14ac:dyDescent="0.25">
      <c r="A36" s="532" t="s">
        <v>163</v>
      </c>
      <c r="B36" s="308">
        <f>'A-19 PPTs Reimb'!J39</f>
        <v>0</v>
      </c>
      <c r="C36" s="533">
        <f>'Office Use only'!B41</f>
        <v>190</v>
      </c>
      <c r="D36" s="309">
        <f t="shared" si="3"/>
        <v>0</v>
      </c>
    </row>
    <row r="37" spans="1:14" ht="30" customHeight="1" x14ac:dyDescent="0.25">
      <c r="A37" s="532" t="s">
        <v>164</v>
      </c>
      <c r="B37" s="534">
        <f>'A-19 PPTs Reimb'!J40</f>
        <v>0</v>
      </c>
      <c r="C37" s="522"/>
      <c r="D37" s="309">
        <f>B37</f>
        <v>0</v>
      </c>
    </row>
    <row r="38" spans="1:14" ht="30" customHeight="1" x14ac:dyDescent="0.25">
      <c r="A38" s="532" t="s">
        <v>165</v>
      </c>
      <c r="B38" s="534">
        <f>'A-19 PPTs Reimb'!J41</f>
        <v>0</v>
      </c>
      <c r="C38" s="522"/>
      <c r="D38" s="309">
        <f>B38</f>
        <v>0</v>
      </c>
    </row>
    <row r="39" spans="1:14" ht="30" customHeight="1" x14ac:dyDescent="0.25">
      <c r="A39" s="532" t="s">
        <v>166</v>
      </c>
      <c r="B39" s="534">
        <f>'A-19 PPTs Reimb'!J42</f>
        <v>0</v>
      </c>
      <c r="C39" s="522"/>
      <c r="D39" s="309">
        <f t="shared" ref="D39" si="4">B39</f>
        <v>0</v>
      </c>
    </row>
    <row r="40" spans="1:14" ht="30" customHeight="1" x14ac:dyDescent="0.25">
      <c r="A40" s="532" t="s">
        <v>167</v>
      </c>
      <c r="B40" s="308">
        <f>'A-19 PPTs Reimb'!J43</f>
        <v>0</v>
      </c>
      <c r="C40" s="533">
        <f>'Office Use only'!B42</f>
        <v>200</v>
      </c>
      <c r="D40" s="309">
        <f>B40*C40</f>
        <v>0</v>
      </c>
    </row>
    <row r="41" spans="1:14" ht="30" customHeight="1" x14ac:dyDescent="0.25">
      <c r="A41" s="532" t="s">
        <v>168</v>
      </c>
      <c r="B41" s="308">
        <f>'A-19 PPTs Reimb'!J44</f>
        <v>0</v>
      </c>
      <c r="C41" s="533">
        <f>'Office Use only'!B43</f>
        <v>300</v>
      </c>
      <c r="D41" s="309">
        <f>B41*C41</f>
        <v>0</v>
      </c>
    </row>
    <row r="42" spans="1:14" ht="30" customHeight="1" x14ac:dyDescent="0.25">
      <c r="A42" s="532" t="s">
        <v>182</v>
      </c>
      <c r="B42" s="534"/>
      <c r="C42" s="522"/>
      <c r="D42" s="309">
        <f>'A-19 PPTs Reimb'!L45</f>
        <v>0</v>
      </c>
    </row>
    <row r="43" spans="1:14" ht="20.100000000000001" customHeight="1" thickBot="1" x14ac:dyDescent="0.3">
      <c r="A43" s="535"/>
      <c r="B43" s="536"/>
      <c r="C43" s="537" t="s">
        <v>90</v>
      </c>
      <c r="D43" s="536">
        <f>SUM(D33:D42)</f>
        <v>0</v>
      </c>
    </row>
    <row r="44" spans="1:14" x14ac:dyDescent="0.25">
      <c r="A44" s="165"/>
      <c r="B44" s="165"/>
      <c r="C44" s="165"/>
      <c r="D44" s="165"/>
      <c r="E44" s="165"/>
      <c r="F44" s="165"/>
      <c r="G44" s="165"/>
      <c r="H44" s="165"/>
      <c r="I44" s="165"/>
      <c r="J44" s="165"/>
      <c r="K44" s="165"/>
      <c r="L44" s="165"/>
    </row>
    <row r="45" spans="1:14" ht="16.5" thickBot="1" x14ac:dyDescent="0.3">
      <c r="B45" s="165"/>
      <c r="C45" s="165"/>
      <c r="D45" s="165"/>
      <c r="E45" s="165"/>
      <c r="F45" s="165"/>
      <c r="G45" s="165"/>
      <c r="H45" s="165"/>
      <c r="I45" s="165"/>
      <c r="J45" s="165"/>
      <c r="K45" s="165"/>
      <c r="L45" s="165"/>
      <c r="M45" s="165"/>
      <c r="N45" s="165"/>
    </row>
    <row r="46" spans="1:14" ht="16.5" thickBot="1" x14ac:dyDescent="0.3">
      <c r="A46" s="693" t="s">
        <v>26</v>
      </c>
      <c r="B46" s="694"/>
      <c r="C46" s="694"/>
      <c r="D46" s="695"/>
      <c r="E46" s="165"/>
      <c r="F46" s="165"/>
    </row>
    <row r="47" spans="1:14" ht="16.5" thickBot="1" x14ac:dyDescent="0.3">
      <c r="A47" s="155"/>
      <c r="B47" s="519" t="s">
        <v>126</v>
      </c>
      <c r="C47" s="519" t="s">
        <v>10</v>
      </c>
      <c r="D47" s="519" t="s">
        <v>91</v>
      </c>
      <c r="E47" s="165"/>
      <c r="F47" s="165"/>
    </row>
    <row r="48" spans="1:14" ht="30" customHeight="1" x14ac:dyDescent="0.25">
      <c r="A48" s="159" t="s">
        <v>46</v>
      </c>
      <c r="B48" s="520">
        <f>'A-19 PPTs Reimb'!J52</f>
        <v>0</v>
      </c>
      <c r="C48" s="511">
        <f>'Office Use only'!B48</f>
        <v>250</v>
      </c>
      <c r="D48" s="521">
        <f>B48*C48</f>
        <v>0</v>
      </c>
      <c r="E48" s="165"/>
      <c r="F48" s="165"/>
    </row>
    <row r="49" spans="1:8" ht="30" customHeight="1" x14ac:dyDescent="0.25">
      <c r="A49" s="134" t="s">
        <v>47</v>
      </c>
      <c r="B49" s="520">
        <f>'A-19 PPTs Reimb'!J53</f>
        <v>0</v>
      </c>
      <c r="C49" s="511">
        <f>'Office Use only'!B49</f>
        <v>630</v>
      </c>
      <c r="D49" s="521">
        <f t="shared" ref="D49:D55" si="5">B49*C49</f>
        <v>0</v>
      </c>
      <c r="E49" s="165"/>
      <c r="F49" s="165"/>
    </row>
    <row r="50" spans="1:8" ht="30" customHeight="1" x14ac:dyDescent="0.25">
      <c r="A50" s="134" t="s">
        <v>86</v>
      </c>
      <c r="B50" s="520">
        <f>'A-19 PPTs Reimb'!J54</f>
        <v>0</v>
      </c>
      <c r="C50" s="306" t="s">
        <v>157</v>
      </c>
      <c r="D50" s="521">
        <f>'A-19 PPTs Reimb'!L54</f>
        <v>0</v>
      </c>
      <c r="E50" s="165"/>
      <c r="F50" s="165"/>
    </row>
    <row r="51" spans="1:8" ht="30" customHeight="1" x14ac:dyDescent="0.25">
      <c r="A51" s="134" t="s">
        <v>49</v>
      </c>
      <c r="B51" s="520">
        <f>'A-19 PPTs Reimb'!J55</f>
        <v>0</v>
      </c>
      <c r="C51" s="511">
        <f>'Office Use only'!B52</f>
        <v>190</v>
      </c>
      <c r="D51" s="521">
        <f t="shared" si="5"/>
        <v>0</v>
      </c>
      <c r="E51" s="165"/>
      <c r="F51" s="165"/>
    </row>
    <row r="52" spans="1:8" ht="30" customHeight="1" x14ac:dyDescent="0.25">
      <c r="A52" s="134" t="s">
        <v>50</v>
      </c>
      <c r="B52" s="520">
        <f>'A-19 PPTs Reimb'!J56</f>
        <v>0</v>
      </c>
      <c r="C52" s="511">
        <f>'Office Use only'!B53</f>
        <v>190</v>
      </c>
      <c r="D52" s="521">
        <f t="shared" si="5"/>
        <v>0</v>
      </c>
      <c r="E52" s="165"/>
      <c r="F52" s="165"/>
    </row>
    <row r="53" spans="1:8" ht="30" customHeight="1" x14ac:dyDescent="0.25">
      <c r="A53" s="134" t="s">
        <v>51</v>
      </c>
      <c r="B53" s="520">
        <f>'A-19 PPTs Reimb'!J57</f>
        <v>0</v>
      </c>
      <c r="C53" s="511">
        <f>'Office Use only'!B54</f>
        <v>1000</v>
      </c>
      <c r="D53" s="521">
        <f t="shared" si="5"/>
        <v>0</v>
      </c>
      <c r="E53" s="165"/>
      <c r="F53" s="165"/>
    </row>
    <row r="54" spans="1:8" ht="30" customHeight="1" x14ac:dyDescent="0.25">
      <c r="A54" s="134" t="s">
        <v>52</v>
      </c>
      <c r="B54" s="520">
        <f>'A-19 PPTs Reimb'!J58</f>
        <v>0</v>
      </c>
      <c r="C54" s="511">
        <f>'Office Use only'!B55</f>
        <v>1000</v>
      </c>
      <c r="D54" s="521">
        <f t="shared" si="5"/>
        <v>0</v>
      </c>
      <c r="E54" s="165"/>
      <c r="F54" s="165"/>
    </row>
    <row r="55" spans="1:8" ht="45.75" customHeight="1" x14ac:dyDescent="0.25">
      <c r="A55" s="134" t="s">
        <v>151</v>
      </c>
      <c r="B55" s="520">
        <f>'A-19 PPTs Reimb'!J59</f>
        <v>0</v>
      </c>
      <c r="C55" s="511">
        <f>'Office Use only'!B56</f>
        <v>315</v>
      </c>
      <c r="D55" s="521">
        <f t="shared" si="5"/>
        <v>0</v>
      </c>
      <c r="E55" s="165"/>
      <c r="F55" s="165"/>
    </row>
    <row r="56" spans="1:8" ht="45.75" customHeight="1" thickBot="1" x14ac:dyDescent="0.3">
      <c r="A56" s="134" t="s">
        <v>187</v>
      </c>
      <c r="B56" s="520">
        <f>'A-19 PPTs Reimb'!J60</f>
        <v>0</v>
      </c>
      <c r="C56" s="511">
        <v>2000</v>
      </c>
      <c r="D56" s="521">
        <f t="shared" ref="D56" si="6">B56*C56</f>
        <v>0</v>
      </c>
      <c r="E56" s="165"/>
      <c r="F56" s="165"/>
    </row>
    <row r="57" spans="1:8" ht="30" customHeight="1" thickBot="1" x14ac:dyDescent="0.3">
      <c r="A57" s="134" t="s">
        <v>53</v>
      </c>
      <c r="B57" s="511">
        <f>'A-19 PPTs Reimb'!J61</f>
        <v>0</v>
      </c>
      <c r="C57" s="538"/>
      <c r="D57" s="523">
        <f>B57</f>
        <v>0</v>
      </c>
      <c r="E57" s="165"/>
      <c r="F57" s="165"/>
    </row>
    <row r="58" spans="1:8" ht="30" customHeight="1" thickBot="1" x14ac:dyDescent="0.3">
      <c r="A58" s="134" t="s">
        <v>54</v>
      </c>
      <c r="B58" s="511">
        <f>'A-19 PPTs Reimb'!J62</f>
        <v>0</v>
      </c>
      <c r="C58" s="538"/>
      <c r="D58" s="523">
        <f>B58</f>
        <v>0</v>
      </c>
      <c r="E58" s="165"/>
      <c r="F58" s="165"/>
    </row>
    <row r="59" spans="1:8" ht="30" customHeight="1" thickBot="1" x14ac:dyDescent="0.3">
      <c r="A59" s="134" t="s">
        <v>55</v>
      </c>
      <c r="B59" s="511">
        <f>'A-19 PPTs Reimb'!J63</f>
        <v>0</v>
      </c>
      <c r="C59" s="538"/>
      <c r="D59" s="523">
        <f t="shared" ref="D59:D63" si="7">B59</f>
        <v>0</v>
      </c>
      <c r="E59" s="165"/>
      <c r="F59" s="165"/>
    </row>
    <row r="60" spans="1:8" ht="30" customHeight="1" thickBot="1" x14ac:dyDescent="0.3">
      <c r="A60" s="134" t="s">
        <v>56</v>
      </c>
      <c r="B60" s="511">
        <f>'A-19 PPTs Reimb'!J64</f>
        <v>0</v>
      </c>
      <c r="C60" s="538"/>
      <c r="D60" s="523">
        <f t="shared" si="7"/>
        <v>0</v>
      </c>
      <c r="E60" s="165"/>
      <c r="F60" s="165"/>
    </row>
    <row r="61" spans="1:8" s="359" customFormat="1" ht="30" customHeight="1" thickBot="1" x14ac:dyDescent="0.3">
      <c r="A61" s="355" t="s">
        <v>210</v>
      </c>
      <c r="B61" s="360">
        <f>'A-19 PPTs Reimb'!J65</f>
        <v>0</v>
      </c>
      <c r="C61" s="538"/>
      <c r="D61" s="526">
        <f t="shared" si="7"/>
        <v>0</v>
      </c>
      <c r="E61" s="165"/>
      <c r="F61" s="165"/>
      <c r="G61" s="108"/>
      <c r="H61" s="108"/>
    </row>
    <row r="62" spans="1:8" s="359" customFormat="1" ht="30" customHeight="1" thickBot="1" x14ac:dyDescent="0.3">
      <c r="A62" s="355" t="s">
        <v>211</v>
      </c>
      <c r="B62" s="360">
        <f>'A-19 PPTs Reimb'!J66</f>
        <v>0</v>
      </c>
      <c r="C62" s="538"/>
      <c r="D62" s="526">
        <f t="shared" si="7"/>
        <v>0</v>
      </c>
      <c r="E62" s="165"/>
      <c r="F62" s="165"/>
      <c r="G62" s="108"/>
      <c r="H62" s="108"/>
    </row>
    <row r="63" spans="1:8" ht="30" customHeight="1" thickBot="1" x14ac:dyDescent="0.3">
      <c r="A63" s="166" t="s">
        <v>57</v>
      </c>
      <c r="B63" s="307">
        <f>'A-19 PPTs Reimb'!J67</f>
        <v>0</v>
      </c>
      <c r="C63" s="538"/>
      <c r="D63" s="527">
        <f t="shared" si="7"/>
        <v>0</v>
      </c>
      <c r="E63" s="165"/>
      <c r="F63" s="165"/>
    </row>
    <row r="64" spans="1:8" ht="30" customHeight="1" thickBot="1" x14ac:dyDescent="0.3">
      <c r="A64" s="532" t="s">
        <v>182</v>
      </c>
      <c r="B64" s="307">
        <f>'A-19 PPTs Reimb'!J68</f>
        <v>0</v>
      </c>
      <c r="C64" s="538"/>
      <c r="D64" s="309">
        <f>'A-19 PPTs Reimb'!L68</f>
        <v>0</v>
      </c>
    </row>
    <row r="65" spans="1:16" ht="16.5" thickBot="1" x14ac:dyDescent="0.3">
      <c r="A65" s="149"/>
      <c r="B65" s="150"/>
      <c r="C65" s="151" t="s">
        <v>90</v>
      </c>
      <c r="D65" s="152">
        <f>SUM(D48:D64)</f>
        <v>0</v>
      </c>
      <c r="E65" s="165"/>
      <c r="F65" s="109"/>
      <c r="G65" s="109"/>
      <c r="H65" s="109"/>
      <c r="I65" s="109"/>
      <c r="J65" s="109"/>
      <c r="K65" s="109"/>
      <c r="L65" s="109"/>
    </row>
    <row r="66" spans="1:16" x14ac:dyDescent="0.25">
      <c r="B66" s="165"/>
      <c r="C66" s="165"/>
      <c r="D66" s="165"/>
      <c r="E66" s="165"/>
      <c r="F66" s="109"/>
      <c r="G66" s="109"/>
      <c r="H66" s="109"/>
      <c r="I66" s="109"/>
      <c r="J66" s="109"/>
      <c r="K66" s="109"/>
      <c r="L66" s="109"/>
      <c r="M66" s="165"/>
      <c r="N66" s="165"/>
    </row>
    <row r="67" spans="1:16" x14ac:dyDescent="0.25">
      <c r="B67" s="165"/>
      <c r="C67" s="165"/>
      <c r="D67" s="165"/>
      <c r="E67" s="165"/>
      <c r="F67" s="109"/>
      <c r="G67" s="109"/>
      <c r="H67" s="109"/>
      <c r="I67" s="109"/>
      <c r="J67" s="109"/>
      <c r="K67" s="109"/>
      <c r="L67" s="109"/>
      <c r="M67" s="165"/>
    </row>
    <row r="68" spans="1:16" s="109" customFormat="1" ht="16.5" thickBot="1" x14ac:dyDescent="0.3">
      <c r="A68" s="691" t="s">
        <v>99</v>
      </c>
      <c r="B68" s="692"/>
      <c r="C68" s="692"/>
      <c r="D68" s="692"/>
      <c r="E68" s="692"/>
      <c r="F68" s="692"/>
      <c r="G68" s="692"/>
      <c r="H68" s="692"/>
      <c r="I68" s="692"/>
      <c r="J68" s="692"/>
      <c r="K68" s="692"/>
      <c r="L68" s="692"/>
      <c r="M68" s="692"/>
    </row>
    <row r="69" spans="1:16" s="109" customFormat="1" ht="15" customHeight="1" thickBot="1" x14ac:dyDescent="0.3">
      <c r="A69" s="398" t="s">
        <v>96</v>
      </c>
      <c r="B69" s="399">
        <f>SUM(D65+D43+D27)</f>
        <v>0</v>
      </c>
      <c r="C69" s="400"/>
      <c r="D69" s="400"/>
      <c r="E69" s="400"/>
      <c r="F69" s="400"/>
      <c r="G69" s="400"/>
      <c r="H69" s="400"/>
      <c r="I69" s="400"/>
      <c r="J69" s="400"/>
      <c r="K69" s="539"/>
      <c r="L69" s="400"/>
      <c r="M69" s="401"/>
    </row>
    <row r="70" spans="1:16" s="109" customFormat="1" ht="15" customHeight="1" x14ac:dyDescent="0.25">
      <c r="A70" s="171"/>
      <c r="D70" s="330" t="s">
        <v>154</v>
      </c>
      <c r="E70" s="331"/>
      <c r="G70" s="330" t="s">
        <v>173</v>
      </c>
      <c r="H70" s="332"/>
      <c r="I70" s="331"/>
      <c r="K70" s="330" t="s">
        <v>156</v>
      </c>
      <c r="L70" s="540"/>
      <c r="M70" s="170"/>
    </row>
    <row r="71" spans="1:16" s="109" customFormat="1" ht="15" customHeight="1" thickBot="1" x14ac:dyDescent="0.3">
      <c r="A71" s="171"/>
      <c r="D71" s="171" t="s">
        <v>103</v>
      </c>
      <c r="E71" s="310">
        <f>SUM(D10:D18)+D26</f>
        <v>0</v>
      </c>
      <c r="G71" s="171" t="s">
        <v>103</v>
      </c>
      <c r="I71" s="310">
        <f>+D33+D34+D35+D36+D42</f>
        <v>0</v>
      </c>
      <c r="J71" s="168"/>
      <c r="K71" s="171" t="s">
        <v>103</v>
      </c>
      <c r="L71" s="310">
        <f>+D55+D54+D53+D52+D51+D50+D49+D48+D56+D64</f>
        <v>0</v>
      </c>
      <c r="M71" s="170"/>
    </row>
    <row r="72" spans="1:16" s="109" customFormat="1" ht="15" customHeight="1" thickBot="1" x14ac:dyDescent="0.3">
      <c r="A72" s="167" t="s">
        <v>97</v>
      </c>
      <c r="B72" s="174">
        <f>SUM(B81:E81)</f>
        <v>0</v>
      </c>
      <c r="D72" s="171" t="s">
        <v>178</v>
      </c>
      <c r="E72" s="310">
        <f>+D19</f>
        <v>0</v>
      </c>
      <c r="G72" s="171" t="s">
        <v>178</v>
      </c>
      <c r="I72" s="310">
        <f>+D37</f>
        <v>0</v>
      </c>
      <c r="J72" s="168"/>
      <c r="K72" s="171" t="s">
        <v>178</v>
      </c>
      <c r="L72" s="541">
        <f>+D57</f>
        <v>0</v>
      </c>
      <c r="M72" s="170"/>
    </row>
    <row r="73" spans="1:16" s="109" customFormat="1" ht="15" customHeight="1" thickBot="1" x14ac:dyDescent="0.3">
      <c r="A73" s="167" t="s">
        <v>169</v>
      </c>
      <c r="B73" s="174">
        <f>SUM(B82:E82)</f>
        <v>0</v>
      </c>
      <c r="D73" s="311" t="s">
        <v>179</v>
      </c>
      <c r="E73" s="310">
        <f>+D20</f>
        <v>0</v>
      </c>
      <c r="G73" s="311" t="s">
        <v>180</v>
      </c>
      <c r="H73" s="402"/>
      <c r="I73" s="310">
        <f>+D40+D41+D38</f>
        <v>0</v>
      </c>
      <c r="J73" s="168"/>
      <c r="K73" s="311" t="s">
        <v>179</v>
      </c>
      <c r="L73" s="541">
        <f>+D58</f>
        <v>0</v>
      </c>
      <c r="M73" s="170"/>
    </row>
    <row r="74" spans="1:16" s="109" customFormat="1" ht="15" customHeight="1" thickBot="1" x14ac:dyDescent="0.3">
      <c r="A74" s="167" t="s">
        <v>98</v>
      </c>
      <c r="B74" s="174">
        <f>SUM(B83:E83)</f>
        <v>0</v>
      </c>
      <c r="D74" s="178" t="s">
        <v>155</v>
      </c>
      <c r="E74" s="312">
        <f>D25+D22+D21+D23+D24</f>
        <v>0</v>
      </c>
      <c r="G74" s="178" t="s">
        <v>155</v>
      </c>
      <c r="H74" s="169"/>
      <c r="I74" s="312">
        <f>+D39</f>
        <v>0</v>
      </c>
      <c r="J74" s="168"/>
      <c r="K74" s="178" t="s">
        <v>155</v>
      </c>
      <c r="L74" s="312">
        <f>+D59+D60+D63+D61+D62</f>
        <v>0</v>
      </c>
      <c r="M74" s="170"/>
    </row>
    <row r="75" spans="1:16" s="109" customFormat="1" ht="15" customHeight="1" x14ac:dyDescent="0.25">
      <c r="A75" s="176" t="s">
        <v>90</v>
      </c>
      <c r="B75" s="177">
        <f>SUM(B72:B74)</f>
        <v>0</v>
      </c>
      <c r="I75" s="168"/>
      <c r="K75" s="110"/>
      <c r="M75" s="170"/>
    </row>
    <row r="76" spans="1:16" s="109" customFormat="1" ht="15" customHeight="1" x14ac:dyDescent="0.25">
      <c r="A76" s="176"/>
      <c r="B76" s="177"/>
      <c r="K76" s="110"/>
      <c r="M76" s="170"/>
    </row>
    <row r="77" spans="1:16" s="109" customFormat="1" ht="15" customHeight="1" x14ac:dyDescent="0.25">
      <c r="A77" s="176"/>
      <c r="B77" s="177"/>
      <c r="D77" s="175"/>
      <c r="E77" s="177"/>
      <c r="F77" s="177"/>
      <c r="G77" s="177"/>
      <c r="H77" s="177"/>
      <c r="K77" s="542"/>
      <c r="M77" s="170"/>
    </row>
    <row r="78" spans="1:16" s="109" customFormat="1" ht="15" customHeight="1" thickBot="1" x14ac:dyDescent="0.3">
      <c r="A78" s="176"/>
      <c r="B78" s="177"/>
      <c r="D78" s="175"/>
      <c r="E78" s="177"/>
      <c r="F78" s="177"/>
      <c r="G78" s="177"/>
      <c r="H78" s="177"/>
      <c r="K78" s="542"/>
      <c r="M78" s="170"/>
    </row>
    <row r="79" spans="1:16" s="109" customFormat="1" ht="15" customHeight="1" thickBot="1" x14ac:dyDescent="0.3">
      <c r="A79" s="171"/>
      <c r="B79" s="333" t="s">
        <v>84</v>
      </c>
      <c r="C79" s="334"/>
      <c r="D79" s="334"/>
      <c r="E79" s="335"/>
      <c r="F79" s="173"/>
      <c r="G79" s="173"/>
      <c r="K79" s="110"/>
      <c r="M79" s="170"/>
      <c r="N79" s="180"/>
      <c r="O79" s="180"/>
      <c r="P79" s="180"/>
    </row>
    <row r="80" spans="1:16" s="109" customFormat="1" ht="26.1" customHeight="1" thickBot="1" x14ac:dyDescent="0.3">
      <c r="A80" s="171"/>
      <c r="B80" s="172" t="s">
        <v>61</v>
      </c>
      <c r="C80" s="172" t="s">
        <v>62</v>
      </c>
      <c r="D80" s="172" t="s">
        <v>63</v>
      </c>
      <c r="E80" s="172" t="s">
        <v>64</v>
      </c>
      <c r="I80" s="110"/>
      <c r="L80" s="180"/>
      <c r="M80" s="403"/>
      <c r="N80" s="180"/>
    </row>
    <row r="81" spans="1:14" ht="16.5" thickBot="1" x14ac:dyDescent="0.3">
      <c r="A81" s="167" t="s">
        <v>75</v>
      </c>
      <c r="B81" s="174">
        <f>SUM(D10:D18)+D26</f>
        <v>0</v>
      </c>
      <c r="C81" s="174">
        <f>D19</f>
        <v>0</v>
      </c>
      <c r="D81" s="174">
        <f>D20</f>
        <v>0</v>
      </c>
      <c r="E81" s="174">
        <f>SUM(D21:D25)</f>
        <v>0</v>
      </c>
      <c r="F81" s="165"/>
      <c r="G81" s="165"/>
      <c r="H81" s="165"/>
      <c r="I81" s="110"/>
      <c r="J81" s="165"/>
      <c r="K81" s="165"/>
      <c r="L81" s="165"/>
      <c r="M81" s="543"/>
    </row>
    <row r="82" spans="1:14" ht="16.5" thickBot="1" x14ac:dyDescent="0.3">
      <c r="A82" s="167" t="s">
        <v>170</v>
      </c>
      <c r="B82" s="174">
        <f>SUM(D33:D36)+D42</f>
        <v>0</v>
      </c>
      <c r="C82" s="174">
        <f>D37</f>
        <v>0</v>
      </c>
      <c r="D82" s="174">
        <f>D38+D40+D41</f>
        <v>0</v>
      </c>
      <c r="E82" s="174">
        <f>D39</f>
        <v>0</v>
      </c>
      <c r="F82" s="165"/>
      <c r="G82" s="165"/>
      <c r="H82" s="165"/>
      <c r="I82" s="180"/>
      <c r="J82" s="165"/>
      <c r="K82" s="165"/>
      <c r="L82" s="165"/>
      <c r="M82" s="543"/>
    </row>
    <row r="83" spans="1:14" ht="16.5" thickBot="1" x14ac:dyDescent="0.3">
      <c r="A83" s="167" t="s">
        <v>181</v>
      </c>
      <c r="B83" s="174">
        <f>SUM(D48:D56)+D64</f>
        <v>0</v>
      </c>
      <c r="C83" s="174">
        <f>D57</f>
        <v>0</v>
      </c>
      <c r="D83" s="174">
        <f>D58</f>
        <v>0</v>
      </c>
      <c r="E83" s="174">
        <f>SUM(D59:D63)</f>
        <v>0</v>
      </c>
      <c r="F83" s="165"/>
      <c r="G83" s="165"/>
      <c r="H83" s="165"/>
      <c r="I83" s="110"/>
      <c r="J83" s="165"/>
      <c r="K83" s="165"/>
      <c r="L83" s="165"/>
      <c r="M83" s="543"/>
    </row>
    <row r="84" spans="1:14" ht="16.5" thickBot="1" x14ac:dyDescent="0.3">
      <c r="A84" s="544"/>
      <c r="B84" s="545"/>
      <c r="C84" s="545"/>
      <c r="D84" s="545"/>
      <c r="E84" s="545"/>
      <c r="F84" s="545"/>
      <c r="G84" s="545"/>
      <c r="H84" s="545"/>
      <c r="I84" s="545"/>
      <c r="J84" s="545"/>
      <c r="K84" s="546"/>
      <c r="L84" s="545"/>
      <c r="M84" s="547"/>
      <c r="N84" s="165"/>
    </row>
    <row r="85" spans="1:14" x14ac:dyDescent="0.25">
      <c r="B85" s="165"/>
      <c r="C85" s="165"/>
      <c r="D85" s="165"/>
      <c r="E85" s="165"/>
      <c r="F85" s="165"/>
      <c r="G85" s="165"/>
      <c r="H85" s="165"/>
      <c r="I85" s="165"/>
      <c r="J85" s="165"/>
      <c r="K85" s="110"/>
      <c r="L85" s="165"/>
      <c r="M85" s="165"/>
      <c r="N85" s="165"/>
    </row>
    <row r="86" spans="1:14" x14ac:dyDescent="0.25">
      <c r="B86" s="165"/>
      <c r="C86" s="165"/>
      <c r="D86" s="165"/>
      <c r="E86" s="165"/>
      <c r="F86" s="165"/>
      <c r="G86" s="165"/>
      <c r="H86" s="165"/>
      <c r="I86" s="165"/>
      <c r="J86" s="165"/>
      <c r="K86" s="542"/>
      <c r="L86" s="165"/>
      <c r="M86" s="165"/>
      <c r="N86" s="165"/>
    </row>
    <row r="87" spans="1:14" x14ac:dyDescent="0.25">
      <c r="B87" s="165"/>
      <c r="C87" s="165"/>
      <c r="D87" s="165"/>
      <c r="E87" s="165"/>
      <c r="F87" s="165"/>
      <c r="G87" s="165"/>
      <c r="H87" s="165"/>
      <c r="I87" s="165"/>
      <c r="J87" s="165"/>
      <c r="K87" s="542"/>
      <c r="L87" s="165"/>
      <c r="M87" s="165"/>
      <c r="N87" s="165"/>
    </row>
    <row r="88" spans="1:14" x14ac:dyDescent="0.25">
      <c r="B88" s="165"/>
      <c r="C88" s="165"/>
      <c r="D88" s="165"/>
      <c r="E88" s="165"/>
      <c r="F88" s="165"/>
      <c r="G88" s="165"/>
      <c r="H88" s="165"/>
      <c r="I88" s="165"/>
      <c r="J88" s="165"/>
      <c r="K88" s="110"/>
      <c r="L88" s="165"/>
      <c r="M88" s="165"/>
      <c r="N88" s="165"/>
    </row>
    <row r="89" spans="1:14" x14ac:dyDescent="0.25">
      <c r="B89" s="165"/>
      <c r="C89" s="165"/>
      <c r="D89" s="165"/>
      <c r="E89" s="165"/>
      <c r="F89" s="165"/>
      <c r="G89" s="165"/>
      <c r="H89" s="165"/>
      <c r="I89" s="165"/>
      <c r="J89" s="165"/>
      <c r="K89" s="110"/>
      <c r="L89" s="165"/>
      <c r="M89" s="165"/>
      <c r="N89" s="165"/>
    </row>
    <row r="90" spans="1:14" x14ac:dyDescent="0.25">
      <c r="B90" s="165"/>
      <c r="C90" s="165"/>
      <c r="D90" s="165"/>
      <c r="E90" s="165"/>
      <c r="F90" s="165"/>
      <c r="G90" s="165"/>
      <c r="H90" s="165"/>
      <c r="I90" s="165"/>
      <c r="J90" s="165"/>
      <c r="K90" s="165"/>
      <c r="L90" s="165"/>
      <c r="M90" s="165"/>
      <c r="N90" s="165"/>
    </row>
    <row r="91" spans="1:14" x14ac:dyDescent="0.25">
      <c r="B91" s="165"/>
      <c r="C91" s="165"/>
      <c r="D91" s="165"/>
      <c r="E91" s="165"/>
      <c r="F91" s="165"/>
      <c r="G91" s="165"/>
      <c r="H91" s="165"/>
      <c r="I91" s="165"/>
      <c r="J91" s="165"/>
      <c r="K91" s="165"/>
      <c r="L91" s="165"/>
      <c r="M91" s="165"/>
      <c r="N91" s="165"/>
    </row>
    <row r="92" spans="1:14" x14ac:dyDescent="0.25">
      <c r="B92" s="165"/>
      <c r="C92" s="165"/>
      <c r="D92" s="165"/>
      <c r="E92" s="165"/>
      <c r="F92" s="165"/>
      <c r="G92" s="165"/>
      <c r="H92" s="165"/>
      <c r="I92" s="165"/>
      <c r="J92" s="165"/>
      <c r="K92" s="165"/>
      <c r="L92" s="165"/>
      <c r="M92" s="165"/>
      <c r="N92" s="165"/>
    </row>
    <row r="93" spans="1:14" x14ac:dyDescent="0.25">
      <c r="B93" s="165"/>
      <c r="C93" s="165"/>
      <c r="D93" s="165"/>
      <c r="E93" s="165"/>
      <c r="F93" s="165"/>
      <c r="G93" s="165"/>
      <c r="H93" s="165"/>
      <c r="I93" s="165"/>
      <c r="J93" s="165"/>
      <c r="K93" s="165"/>
      <c r="L93" s="165"/>
      <c r="M93" s="165"/>
      <c r="N93" s="165"/>
    </row>
    <row r="94" spans="1:14" x14ac:dyDescent="0.25">
      <c r="B94" s="165"/>
      <c r="C94" s="165"/>
      <c r="D94" s="165"/>
      <c r="E94" s="165"/>
      <c r="F94" s="165"/>
      <c r="G94" s="165"/>
      <c r="H94" s="165"/>
      <c r="I94" s="165"/>
      <c r="J94" s="165"/>
      <c r="K94" s="165"/>
      <c r="L94" s="165"/>
      <c r="M94" s="165"/>
      <c r="N94" s="165"/>
    </row>
    <row r="95" spans="1:14" x14ac:dyDescent="0.25">
      <c r="B95" s="165"/>
      <c r="C95" s="165"/>
      <c r="D95" s="165"/>
      <c r="E95" s="165"/>
      <c r="F95" s="165"/>
      <c r="G95" s="165"/>
      <c r="H95" s="165"/>
      <c r="I95" s="165"/>
      <c r="J95" s="165"/>
      <c r="K95" s="165"/>
      <c r="L95" s="165"/>
      <c r="M95" s="165"/>
      <c r="N95" s="165"/>
    </row>
    <row r="96" spans="1:14" x14ac:dyDescent="0.25">
      <c r="B96" s="165"/>
      <c r="C96" s="165"/>
      <c r="D96" s="165"/>
      <c r="E96" s="165"/>
      <c r="F96" s="165"/>
      <c r="G96" s="165"/>
      <c r="H96" s="165"/>
      <c r="I96" s="165"/>
      <c r="J96" s="165"/>
      <c r="K96" s="165"/>
      <c r="L96" s="165"/>
      <c r="M96" s="165"/>
      <c r="N96" s="165"/>
    </row>
    <row r="97" spans="2:14" x14ac:dyDescent="0.25">
      <c r="B97" s="165"/>
      <c r="C97" s="165"/>
      <c r="D97" s="165"/>
      <c r="E97" s="165"/>
      <c r="F97" s="165"/>
      <c r="G97" s="165"/>
      <c r="H97" s="165"/>
      <c r="I97" s="165"/>
      <c r="J97" s="165"/>
      <c r="K97" s="165"/>
      <c r="L97" s="165"/>
      <c r="M97" s="165"/>
      <c r="N97" s="165"/>
    </row>
    <row r="98" spans="2:14" x14ac:dyDescent="0.25">
      <c r="B98" s="165"/>
      <c r="C98" s="165"/>
      <c r="D98" s="165"/>
      <c r="E98" s="165"/>
      <c r="F98" s="165"/>
      <c r="G98" s="165"/>
      <c r="H98" s="165"/>
      <c r="I98" s="165"/>
      <c r="J98" s="165"/>
      <c r="K98" s="165"/>
      <c r="L98" s="165"/>
      <c r="M98" s="165"/>
      <c r="N98" s="165"/>
    </row>
    <row r="99" spans="2:14" x14ac:dyDescent="0.25">
      <c r="B99" s="165"/>
      <c r="C99" s="165"/>
      <c r="D99" s="165"/>
      <c r="E99" s="165"/>
      <c r="F99" s="165"/>
      <c r="G99" s="165"/>
      <c r="H99" s="165"/>
      <c r="I99" s="165"/>
      <c r="J99" s="165"/>
      <c r="K99" s="165"/>
      <c r="L99" s="165"/>
      <c r="M99" s="165"/>
      <c r="N99" s="165"/>
    </row>
    <row r="100" spans="2:14" x14ac:dyDescent="0.25">
      <c r="B100" s="165"/>
      <c r="C100" s="165"/>
      <c r="D100" s="165"/>
      <c r="E100" s="165"/>
      <c r="F100" s="165"/>
      <c r="G100" s="165"/>
      <c r="H100" s="165"/>
      <c r="I100" s="165"/>
      <c r="J100" s="165"/>
      <c r="K100" s="165"/>
      <c r="L100" s="165"/>
      <c r="M100" s="165"/>
      <c r="N100" s="165"/>
    </row>
    <row r="101" spans="2:14" x14ac:dyDescent="0.25">
      <c r="B101" s="165"/>
      <c r="C101" s="165"/>
      <c r="D101" s="165"/>
      <c r="E101" s="165"/>
      <c r="F101" s="165"/>
      <c r="G101" s="165"/>
      <c r="H101" s="165"/>
      <c r="I101" s="165"/>
      <c r="J101" s="165"/>
      <c r="K101" s="165"/>
      <c r="L101" s="165"/>
      <c r="M101" s="165"/>
      <c r="N101" s="165"/>
    </row>
    <row r="102" spans="2:14" x14ac:dyDescent="0.25">
      <c r="B102" s="165"/>
      <c r="C102" s="165"/>
      <c r="D102" s="165"/>
      <c r="E102" s="165"/>
      <c r="F102" s="165"/>
      <c r="G102" s="165"/>
      <c r="H102" s="165"/>
      <c r="I102" s="165"/>
      <c r="J102" s="165"/>
      <c r="K102" s="165"/>
      <c r="L102" s="165"/>
      <c r="M102" s="165"/>
      <c r="N102" s="165"/>
    </row>
    <row r="103" spans="2:14" x14ac:dyDescent="0.25">
      <c r="B103" s="165"/>
      <c r="C103" s="165"/>
      <c r="D103" s="165"/>
      <c r="E103" s="165"/>
      <c r="F103" s="165"/>
      <c r="G103" s="165"/>
      <c r="H103" s="165"/>
      <c r="I103" s="165"/>
      <c r="J103" s="165"/>
      <c r="K103" s="165"/>
      <c r="L103" s="165"/>
      <c r="M103" s="165"/>
      <c r="N103" s="165"/>
    </row>
    <row r="104" spans="2:14" x14ac:dyDescent="0.25">
      <c r="B104" s="165"/>
      <c r="C104" s="165"/>
      <c r="D104" s="165"/>
      <c r="E104" s="165"/>
      <c r="F104" s="165"/>
      <c r="G104" s="165"/>
      <c r="H104" s="165"/>
      <c r="I104" s="165"/>
      <c r="J104" s="165"/>
      <c r="K104" s="165"/>
      <c r="L104" s="165"/>
      <c r="M104" s="165"/>
      <c r="N104" s="165"/>
    </row>
    <row r="105" spans="2:14" x14ac:dyDescent="0.25">
      <c r="B105" s="165"/>
      <c r="C105" s="165"/>
      <c r="D105" s="165"/>
      <c r="E105" s="165"/>
      <c r="F105" s="165"/>
      <c r="G105" s="165"/>
      <c r="H105" s="165"/>
      <c r="I105" s="165"/>
      <c r="J105" s="165"/>
      <c r="K105" s="165"/>
      <c r="L105" s="165"/>
      <c r="M105" s="165"/>
      <c r="N105" s="165"/>
    </row>
    <row r="106" spans="2:14" x14ac:dyDescent="0.25">
      <c r="B106" s="165"/>
      <c r="C106" s="165"/>
      <c r="D106" s="165"/>
      <c r="E106" s="165"/>
      <c r="F106" s="165"/>
      <c r="G106" s="165"/>
      <c r="H106" s="165"/>
      <c r="I106" s="165"/>
      <c r="J106" s="165"/>
      <c r="K106" s="165"/>
      <c r="L106" s="165"/>
      <c r="M106" s="165"/>
      <c r="N106" s="165"/>
    </row>
    <row r="107" spans="2:14" x14ac:dyDescent="0.25">
      <c r="B107" s="165"/>
      <c r="C107" s="165"/>
      <c r="D107" s="165"/>
      <c r="E107" s="165"/>
      <c r="F107" s="165"/>
      <c r="G107" s="165"/>
      <c r="H107" s="165"/>
      <c r="I107" s="165"/>
      <c r="J107" s="165"/>
      <c r="K107" s="165"/>
      <c r="L107" s="165"/>
      <c r="M107" s="165"/>
      <c r="N107" s="165"/>
    </row>
    <row r="108" spans="2:14" x14ac:dyDescent="0.25">
      <c r="B108" s="165"/>
      <c r="C108" s="165"/>
      <c r="D108" s="165"/>
      <c r="E108" s="165"/>
      <c r="F108" s="165"/>
      <c r="G108" s="165"/>
      <c r="H108" s="165"/>
      <c r="I108" s="165"/>
      <c r="J108" s="165"/>
      <c r="K108" s="165"/>
      <c r="L108" s="165"/>
      <c r="M108" s="165"/>
      <c r="N108" s="165"/>
    </row>
    <row r="109" spans="2:14" x14ac:dyDescent="0.25">
      <c r="B109" s="165"/>
      <c r="C109" s="165"/>
      <c r="D109" s="165"/>
      <c r="E109" s="165"/>
      <c r="F109" s="165"/>
      <c r="G109" s="165"/>
      <c r="H109" s="165"/>
      <c r="I109" s="165"/>
      <c r="J109" s="165"/>
      <c r="K109" s="165"/>
      <c r="L109" s="165"/>
      <c r="M109" s="165"/>
      <c r="N109" s="165"/>
    </row>
    <row r="110" spans="2:14" x14ac:dyDescent="0.25">
      <c r="B110" s="165"/>
      <c r="C110" s="165"/>
      <c r="D110" s="165"/>
      <c r="E110" s="165"/>
      <c r="F110" s="165"/>
      <c r="G110" s="165"/>
      <c r="H110" s="165"/>
      <c r="I110" s="165"/>
      <c r="J110" s="165"/>
      <c r="K110" s="165"/>
      <c r="L110" s="165"/>
      <c r="M110" s="165"/>
      <c r="N110" s="165"/>
    </row>
    <row r="111" spans="2:14" x14ac:dyDescent="0.25">
      <c r="B111" s="165"/>
      <c r="C111" s="165"/>
      <c r="D111" s="165"/>
      <c r="E111" s="165"/>
      <c r="F111" s="165"/>
      <c r="G111" s="165"/>
      <c r="H111" s="165"/>
      <c r="I111" s="165"/>
      <c r="J111" s="165"/>
      <c r="K111" s="165"/>
      <c r="L111" s="165"/>
      <c r="M111" s="165"/>
      <c r="N111" s="165"/>
    </row>
    <row r="112" spans="2:14" x14ac:dyDescent="0.25">
      <c r="B112" s="165"/>
      <c r="C112" s="165"/>
      <c r="D112" s="165"/>
      <c r="E112" s="165"/>
      <c r="F112" s="165"/>
      <c r="G112" s="165"/>
      <c r="H112" s="165"/>
      <c r="I112" s="165"/>
      <c r="J112" s="165"/>
      <c r="K112" s="165"/>
      <c r="L112" s="165"/>
      <c r="M112" s="165"/>
      <c r="N112" s="165"/>
    </row>
    <row r="113" spans="2:14" x14ac:dyDescent="0.25">
      <c r="B113" s="165"/>
      <c r="C113" s="165"/>
      <c r="D113" s="165"/>
      <c r="E113" s="165"/>
      <c r="F113" s="165"/>
      <c r="G113" s="165"/>
      <c r="H113" s="165"/>
      <c r="I113" s="165"/>
      <c r="J113" s="165"/>
      <c r="K113" s="165"/>
      <c r="L113" s="165"/>
      <c r="M113" s="165"/>
      <c r="N113" s="165"/>
    </row>
    <row r="114" spans="2:14" x14ac:dyDescent="0.25">
      <c r="B114" s="165"/>
      <c r="C114" s="165"/>
      <c r="D114" s="165"/>
      <c r="E114" s="165"/>
      <c r="F114" s="165"/>
      <c r="G114" s="165"/>
      <c r="H114" s="165"/>
      <c r="I114" s="165"/>
      <c r="J114" s="165"/>
      <c r="K114" s="165"/>
      <c r="L114" s="165"/>
      <c r="M114" s="165"/>
      <c r="N114" s="165"/>
    </row>
    <row r="115" spans="2:14" x14ac:dyDescent="0.25">
      <c r="B115" s="165"/>
      <c r="C115" s="165"/>
      <c r="D115" s="165"/>
      <c r="E115" s="165"/>
      <c r="F115" s="165"/>
      <c r="G115" s="165"/>
      <c r="H115" s="165"/>
      <c r="I115" s="165"/>
      <c r="J115" s="165"/>
      <c r="K115" s="165"/>
      <c r="L115" s="165"/>
      <c r="M115" s="165"/>
      <c r="N115" s="165"/>
    </row>
    <row r="116" spans="2:14" x14ac:dyDescent="0.25">
      <c r="B116" s="165"/>
      <c r="C116" s="165"/>
      <c r="D116" s="165"/>
      <c r="E116" s="165"/>
      <c r="F116" s="165"/>
      <c r="G116" s="165"/>
      <c r="H116" s="165"/>
      <c r="I116" s="165"/>
      <c r="J116" s="165"/>
      <c r="K116" s="165"/>
      <c r="L116" s="165"/>
      <c r="M116" s="165"/>
      <c r="N116" s="165"/>
    </row>
    <row r="117" spans="2:14" x14ac:dyDescent="0.25">
      <c r="B117" s="165"/>
      <c r="C117" s="165"/>
      <c r="D117" s="165"/>
      <c r="E117" s="165"/>
      <c r="F117" s="165"/>
      <c r="G117" s="165"/>
      <c r="H117" s="165"/>
      <c r="I117" s="165"/>
      <c r="J117" s="165"/>
      <c r="K117" s="165"/>
      <c r="L117" s="165"/>
      <c r="M117" s="165"/>
      <c r="N117" s="165"/>
    </row>
    <row r="118" spans="2:14" x14ac:dyDescent="0.25">
      <c r="B118" s="165"/>
      <c r="C118" s="165"/>
      <c r="D118" s="165"/>
      <c r="E118" s="165"/>
      <c r="F118" s="165"/>
      <c r="G118" s="165"/>
      <c r="H118" s="165"/>
      <c r="I118" s="165"/>
      <c r="J118" s="165"/>
      <c r="K118" s="165"/>
      <c r="L118" s="165"/>
      <c r="M118" s="165"/>
      <c r="N118" s="165"/>
    </row>
    <row r="119" spans="2:14" x14ac:dyDescent="0.25">
      <c r="B119" s="165"/>
      <c r="C119" s="165"/>
      <c r="D119" s="165"/>
      <c r="E119" s="165"/>
      <c r="F119" s="165"/>
      <c r="G119" s="165"/>
      <c r="H119" s="165"/>
      <c r="I119" s="165"/>
      <c r="J119" s="165"/>
      <c r="K119" s="165"/>
      <c r="L119" s="165"/>
      <c r="M119" s="165"/>
      <c r="N119" s="165"/>
    </row>
    <row r="120" spans="2:14" x14ac:dyDescent="0.25">
      <c r="B120" s="165"/>
      <c r="C120" s="165"/>
      <c r="D120" s="165"/>
      <c r="E120" s="165"/>
      <c r="F120" s="165"/>
      <c r="G120" s="165"/>
      <c r="H120" s="165"/>
      <c r="I120" s="165"/>
      <c r="J120" s="165"/>
      <c r="K120" s="165"/>
      <c r="L120" s="165"/>
      <c r="M120" s="165"/>
      <c r="N120" s="165"/>
    </row>
    <row r="121" spans="2:14" x14ac:dyDescent="0.25">
      <c r="B121" s="165"/>
      <c r="C121" s="165"/>
      <c r="D121" s="165"/>
      <c r="E121" s="165"/>
      <c r="F121" s="165"/>
      <c r="G121" s="165"/>
      <c r="H121" s="165"/>
      <c r="I121" s="165"/>
      <c r="J121" s="165"/>
      <c r="K121" s="165"/>
      <c r="L121" s="165"/>
      <c r="M121" s="165"/>
      <c r="N121" s="165"/>
    </row>
    <row r="122" spans="2:14" x14ac:dyDescent="0.25">
      <c r="B122" s="165"/>
      <c r="C122" s="165"/>
      <c r="D122" s="165"/>
      <c r="E122" s="165"/>
      <c r="F122" s="165"/>
      <c r="G122" s="165"/>
      <c r="H122" s="165"/>
      <c r="I122" s="165"/>
      <c r="J122" s="165"/>
      <c r="K122" s="165"/>
      <c r="L122" s="165"/>
      <c r="M122" s="165"/>
      <c r="N122" s="165"/>
    </row>
    <row r="123" spans="2:14" x14ac:dyDescent="0.25">
      <c r="B123" s="165"/>
      <c r="C123" s="165"/>
      <c r="D123" s="165"/>
      <c r="E123" s="165"/>
      <c r="F123" s="165"/>
      <c r="G123" s="165"/>
      <c r="H123" s="165"/>
      <c r="I123" s="165"/>
      <c r="J123" s="165"/>
      <c r="K123" s="165"/>
      <c r="L123" s="165"/>
      <c r="M123" s="165"/>
      <c r="N123" s="165"/>
    </row>
    <row r="124" spans="2:14" x14ac:dyDescent="0.25">
      <c r="B124" s="165"/>
      <c r="C124" s="165"/>
      <c r="D124" s="165"/>
      <c r="E124" s="165"/>
      <c r="F124" s="165"/>
      <c r="G124" s="165"/>
      <c r="H124" s="165"/>
      <c r="I124" s="165"/>
      <c r="J124" s="165"/>
      <c r="K124" s="165"/>
      <c r="L124" s="165"/>
      <c r="M124" s="165"/>
      <c r="N124" s="165"/>
    </row>
    <row r="125" spans="2:14" x14ac:dyDescent="0.25">
      <c r="B125" s="165"/>
      <c r="C125" s="165"/>
      <c r="D125" s="165"/>
      <c r="E125" s="165"/>
      <c r="F125" s="165"/>
      <c r="G125" s="165"/>
      <c r="H125" s="165"/>
      <c r="I125" s="165"/>
      <c r="J125" s="165"/>
      <c r="K125" s="165"/>
      <c r="L125" s="165"/>
      <c r="M125" s="165"/>
      <c r="N125" s="165"/>
    </row>
    <row r="126" spans="2:14" x14ac:dyDescent="0.25">
      <c r="B126" s="165"/>
      <c r="C126" s="165"/>
      <c r="D126" s="165"/>
      <c r="E126" s="165"/>
      <c r="F126" s="165"/>
      <c r="G126" s="165"/>
      <c r="H126" s="165"/>
      <c r="I126" s="165"/>
      <c r="J126" s="165"/>
      <c r="K126" s="165"/>
      <c r="L126" s="165"/>
      <c r="M126" s="165"/>
      <c r="N126" s="165"/>
    </row>
    <row r="127" spans="2:14" x14ac:dyDescent="0.25">
      <c r="B127" s="165"/>
      <c r="C127" s="165"/>
      <c r="D127" s="165"/>
      <c r="E127" s="165"/>
      <c r="F127" s="165"/>
      <c r="G127" s="165"/>
      <c r="H127" s="165"/>
      <c r="I127" s="165"/>
      <c r="J127" s="165"/>
      <c r="K127" s="165"/>
      <c r="L127" s="165"/>
      <c r="M127" s="165"/>
      <c r="N127" s="165"/>
    </row>
    <row r="128" spans="2:14" x14ac:dyDescent="0.25">
      <c r="B128" s="165"/>
      <c r="C128" s="165"/>
      <c r="D128" s="165"/>
      <c r="E128" s="165"/>
      <c r="F128" s="165"/>
      <c r="G128" s="165"/>
      <c r="H128" s="165"/>
      <c r="I128" s="165"/>
      <c r="J128" s="165"/>
      <c r="K128" s="165"/>
      <c r="L128" s="165"/>
      <c r="M128" s="165"/>
      <c r="N128" s="165"/>
    </row>
    <row r="129" spans="2:14" x14ac:dyDescent="0.25">
      <c r="B129" s="165"/>
      <c r="C129" s="165"/>
      <c r="D129" s="165"/>
      <c r="E129" s="165"/>
      <c r="F129" s="165"/>
      <c r="G129" s="165"/>
      <c r="H129" s="165"/>
      <c r="I129" s="165"/>
      <c r="J129" s="165"/>
      <c r="K129" s="165"/>
      <c r="L129" s="165"/>
      <c r="M129" s="165"/>
      <c r="N129" s="165"/>
    </row>
    <row r="130" spans="2:14" x14ac:dyDescent="0.25">
      <c r="B130" s="165"/>
      <c r="C130" s="165"/>
      <c r="D130" s="165"/>
      <c r="E130" s="165"/>
      <c r="F130" s="165"/>
      <c r="G130" s="165"/>
      <c r="H130" s="165"/>
      <c r="I130" s="165"/>
      <c r="J130" s="165"/>
      <c r="K130" s="165"/>
      <c r="L130" s="165"/>
      <c r="M130" s="165"/>
      <c r="N130" s="165"/>
    </row>
    <row r="131" spans="2:14" x14ac:dyDescent="0.25">
      <c r="B131" s="165"/>
      <c r="C131" s="165"/>
      <c r="D131" s="165"/>
      <c r="E131" s="165"/>
      <c r="F131" s="165"/>
      <c r="G131" s="165"/>
      <c r="H131" s="165"/>
      <c r="I131" s="165"/>
      <c r="J131" s="165"/>
      <c r="K131" s="165"/>
      <c r="L131" s="165"/>
      <c r="M131" s="165"/>
      <c r="N131" s="165"/>
    </row>
    <row r="132" spans="2:14" x14ac:dyDescent="0.25">
      <c r="B132" s="165"/>
      <c r="C132" s="165"/>
      <c r="D132" s="165"/>
      <c r="E132" s="165"/>
      <c r="F132" s="165"/>
      <c r="G132" s="165"/>
      <c r="H132" s="165"/>
      <c r="I132" s="165"/>
      <c r="J132" s="165"/>
      <c r="K132" s="165"/>
      <c r="L132" s="165"/>
      <c r="M132" s="165"/>
      <c r="N132" s="165"/>
    </row>
    <row r="133" spans="2:14" x14ac:dyDescent="0.25">
      <c r="B133" s="165"/>
      <c r="C133" s="165"/>
      <c r="D133" s="165"/>
      <c r="E133" s="165"/>
      <c r="F133" s="165"/>
      <c r="G133" s="165"/>
      <c r="H133" s="165"/>
      <c r="I133" s="165"/>
      <c r="J133" s="165"/>
      <c r="K133" s="165"/>
      <c r="L133" s="165"/>
      <c r="M133" s="165"/>
      <c r="N133" s="165"/>
    </row>
    <row r="134" spans="2:14" x14ac:dyDescent="0.25">
      <c r="B134" s="165"/>
      <c r="C134" s="165"/>
      <c r="D134" s="165"/>
      <c r="E134" s="165"/>
      <c r="F134" s="165"/>
      <c r="G134" s="165"/>
      <c r="H134" s="165"/>
      <c r="I134" s="165"/>
      <c r="J134" s="165"/>
      <c r="K134" s="165"/>
      <c r="L134" s="165"/>
      <c r="M134" s="165"/>
      <c r="N134" s="165"/>
    </row>
    <row r="135" spans="2:14" x14ac:dyDescent="0.25">
      <c r="B135" s="165"/>
      <c r="C135" s="165"/>
      <c r="D135" s="165"/>
      <c r="E135" s="165"/>
      <c r="F135" s="165"/>
      <c r="G135" s="165"/>
      <c r="H135" s="165"/>
      <c r="I135" s="165"/>
      <c r="J135" s="165"/>
      <c r="K135" s="165"/>
      <c r="L135" s="165"/>
      <c r="M135" s="165"/>
      <c r="N135" s="165"/>
    </row>
    <row r="136" spans="2:14" x14ac:dyDescent="0.25">
      <c r="B136" s="165"/>
      <c r="C136" s="165"/>
      <c r="D136" s="165"/>
      <c r="E136" s="165"/>
      <c r="F136" s="165"/>
      <c r="G136" s="165"/>
      <c r="H136" s="165"/>
      <c r="I136" s="165"/>
      <c r="J136" s="165"/>
      <c r="K136" s="165"/>
      <c r="L136" s="165"/>
      <c r="M136" s="165"/>
      <c r="N136" s="165"/>
    </row>
    <row r="137" spans="2:14" x14ac:dyDescent="0.25">
      <c r="B137" s="165"/>
      <c r="C137" s="165"/>
      <c r="D137" s="165"/>
      <c r="E137" s="165"/>
      <c r="F137" s="165"/>
      <c r="G137" s="165"/>
      <c r="H137" s="165"/>
      <c r="I137" s="165"/>
      <c r="J137" s="165"/>
      <c r="K137" s="165"/>
      <c r="L137" s="165"/>
      <c r="M137" s="165"/>
      <c r="N137" s="165"/>
    </row>
    <row r="138" spans="2:14" x14ac:dyDescent="0.25">
      <c r="B138" s="165"/>
      <c r="C138" s="165"/>
      <c r="D138" s="165"/>
      <c r="E138" s="165"/>
      <c r="F138" s="165"/>
      <c r="G138" s="165"/>
      <c r="H138" s="165"/>
      <c r="I138" s="165"/>
      <c r="J138" s="165"/>
      <c r="K138" s="165"/>
      <c r="L138" s="165"/>
      <c r="M138" s="165"/>
      <c r="N138" s="165"/>
    </row>
    <row r="139" spans="2:14" x14ac:dyDescent="0.25">
      <c r="B139" s="165"/>
      <c r="C139" s="165"/>
      <c r="D139" s="165"/>
      <c r="E139" s="165"/>
      <c r="F139" s="165"/>
      <c r="G139" s="165"/>
      <c r="H139" s="165"/>
      <c r="I139" s="165"/>
      <c r="J139" s="165"/>
      <c r="K139" s="165"/>
      <c r="L139" s="165"/>
      <c r="M139" s="165"/>
      <c r="N139" s="165"/>
    </row>
    <row r="140" spans="2:14" x14ac:dyDescent="0.25">
      <c r="B140" s="165"/>
      <c r="C140" s="165"/>
      <c r="D140" s="165"/>
      <c r="E140" s="165"/>
      <c r="F140" s="165"/>
      <c r="G140" s="165"/>
      <c r="H140" s="165"/>
      <c r="I140" s="165"/>
      <c r="J140" s="165"/>
      <c r="K140" s="165"/>
      <c r="L140" s="165"/>
      <c r="M140" s="165"/>
      <c r="N140" s="165"/>
    </row>
    <row r="141" spans="2:14" x14ac:dyDescent="0.25">
      <c r="B141" s="165"/>
      <c r="C141" s="165"/>
      <c r="D141" s="165"/>
      <c r="E141" s="165"/>
      <c r="F141" s="165"/>
      <c r="G141" s="165"/>
      <c r="H141" s="165"/>
      <c r="I141" s="165"/>
      <c r="J141" s="165"/>
      <c r="K141" s="165"/>
      <c r="L141" s="165"/>
      <c r="M141" s="165"/>
      <c r="N141" s="165"/>
    </row>
    <row r="142" spans="2:14" x14ac:dyDescent="0.25">
      <c r="B142" s="165"/>
      <c r="C142" s="165"/>
      <c r="D142" s="165"/>
      <c r="E142" s="165"/>
      <c r="F142" s="165"/>
      <c r="G142" s="165"/>
      <c r="H142" s="165"/>
      <c r="I142" s="165"/>
      <c r="J142" s="165"/>
      <c r="K142" s="165"/>
      <c r="L142" s="165"/>
      <c r="M142" s="165"/>
      <c r="N142" s="165"/>
    </row>
    <row r="143" spans="2:14" x14ac:dyDescent="0.25">
      <c r="B143" s="165"/>
      <c r="C143" s="165"/>
      <c r="D143" s="165"/>
      <c r="E143" s="165"/>
      <c r="F143" s="165"/>
      <c r="G143" s="165"/>
      <c r="H143" s="165"/>
      <c r="I143" s="165"/>
      <c r="J143" s="165"/>
      <c r="K143" s="165"/>
      <c r="L143" s="165"/>
      <c r="M143" s="165"/>
      <c r="N143" s="165"/>
    </row>
    <row r="144" spans="2:14" x14ac:dyDescent="0.25">
      <c r="B144" s="165"/>
      <c r="C144" s="165"/>
      <c r="D144" s="165"/>
      <c r="E144" s="165"/>
      <c r="F144" s="165"/>
      <c r="G144" s="165"/>
      <c r="H144" s="165"/>
      <c r="I144" s="165"/>
      <c r="J144" s="165"/>
      <c r="K144" s="165"/>
      <c r="L144" s="165"/>
      <c r="M144" s="165"/>
      <c r="N144" s="165"/>
    </row>
    <row r="145" spans="2:14" x14ac:dyDescent="0.25">
      <c r="B145" s="165"/>
      <c r="C145" s="165"/>
      <c r="D145" s="165"/>
      <c r="E145" s="165"/>
      <c r="F145" s="165"/>
      <c r="G145" s="165"/>
      <c r="H145" s="165"/>
      <c r="I145" s="165"/>
      <c r="J145" s="165"/>
      <c r="K145" s="165"/>
      <c r="L145" s="165"/>
      <c r="M145" s="165"/>
      <c r="N145" s="165"/>
    </row>
    <row r="146" spans="2:14" x14ac:dyDescent="0.25">
      <c r="B146" s="165"/>
      <c r="C146" s="165"/>
      <c r="D146" s="165"/>
      <c r="E146" s="165"/>
      <c r="F146" s="165"/>
      <c r="G146" s="165"/>
      <c r="H146" s="165"/>
      <c r="I146" s="165"/>
      <c r="J146" s="165"/>
      <c r="K146" s="165"/>
      <c r="L146" s="165"/>
      <c r="M146" s="165"/>
      <c r="N146" s="165"/>
    </row>
    <row r="147" spans="2:14" x14ac:dyDescent="0.25">
      <c r="B147" s="165"/>
      <c r="C147" s="165"/>
      <c r="D147" s="165"/>
      <c r="E147" s="165"/>
      <c r="F147" s="165"/>
      <c r="G147" s="165"/>
      <c r="H147" s="165"/>
      <c r="I147" s="165"/>
      <c r="J147" s="165"/>
      <c r="K147" s="165"/>
      <c r="L147" s="165"/>
      <c r="M147" s="165"/>
      <c r="N147" s="165"/>
    </row>
    <row r="148" spans="2:14" x14ac:dyDescent="0.25">
      <c r="B148" s="165"/>
      <c r="C148" s="165"/>
      <c r="D148" s="165"/>
      <c r="E148" s="165"/>
      <c r="F148" s="165"/>
      <c r="G148" s="165"/>
      <c r="H148" s="165"/>
      <c r="I148" s="165"/>
      <c r="J148" s="165"/>
      <c r="K148" s="165"/>
      <c r="L148" s="165"/>
      <c r="M148" s="165"/>
      <c r="N148" s="165"/>
    </row>
    <row r="149" spans="2:14" x14ac:dyDescent="0.25">
      <c r="B149" s="165"/>
      <c r="C149" s="165"/>
      <c r="D149" s="165"/>
      <c r="E149" s="165"/>
      <c r="F149" s="165"/>
      <c r="G149" s="165"/>
      <c r="H149" s="165"/>
      <c r="I149" s="165"/>
      <c r="J149" s="165"/>
      <c r="K149" s="165"/>
      <c r="L149" s="165"/>
      <c r="M149" s="165"/>
      <c r="N149" s="165"/>
    </row>
    <row r="150" spans="2:14" x14ac:dyDescent="0.25">
      <c r="B150" s="165"/>
      <c r="C150" s="165"/>
      <c r="D150" s="165"/>
      <c r="E150" s="165"/>
      <c r="F150" s="165"/>
      <c r="G150" s="165"/>
      <c r="H150" s="165"/>
      <c r="I150" s="165"/>
      <c r="J150" s="165"/>
      <c r="K150" s="165"/>
      <c r="L150" s="165"/>
      <c r="M150" s="165"/>
      <c r="N150" s="165"/>
    </row>
    <row r="151" spans="2:14" x14ac:dyDescent="0.25">
      <c r="B151" s="165"/>
      <c r="C151" s="165"/>
      <c r="D151" s="165"/>
      <c r="E151" s="165"/>
      <c r="F151" s="165"/>
      <c r="G151" s="165"/>
      <c r="H151" s="165"/>
      <c r="I151" s="165"/>
      <c r="J151" s="165"/>
      <c r="K151" s="165"/>
      <c r="L151" s="165"/>
      <c r="M151" s="165"/>
      <c r="N151" s="165"/>
    </row>
    <row r="152" spans="2:14" x14ac:dyDescent="0.25">
      <c r="B152" s="165"/>
      <c r="C152" s="165"/>
      <c r="D152" s="165"/>
      <c r="E152" s="165"/>
      <c r="F152" s="165"/>
      <c r="G152" s="165"/>
      <c r="H152" s="165"/>
      <c r="I152" s="165"/>
      <c r="J152" s="165"/>
      <c r="K152" s="165"/>
      <c r="L152" s="165"/>
      <c r="M152" s="165"/>
      <c r="N152" s="165"/>
    </row>
    <row r="153" spans="2:14" x14ac:dyDescent="0.25">
      <c r="B153" s="165"/>
      <c r="C153" s="165"/>
      <c r="D153" s="165"/>
      <c r="E153" s="165"/>
      <c r="F153" s="165"/>
      <c r="G153" s="165"/>
      <c r="H153" s="165"/>
      <c r="I153" s="165"/>
      <c r="J153" s="165"/>
      <c r="K153" s="165"/>
      <c r="L153" s="165"/>
      <c r="M153" s="165"/>
      <c r="N153" s="165"/>
    </row>
    <row r="154" spans="2:14" x14ac:dyDescent="0.25">
      <c r="B154" s="165"/>
      <c r="C154" s="165"/>
      <c r="D154" s="165"/>
      <c r="E154" s="165"/>
      <c r="F154" s="165"/>
      <c r="G154" s="165"/>
      <c r="H154" s="165"/>
      <c r="I154" s="165"/>
      <c r="J154" s="165"/>
      <c r="K154" s="165"/>
      <c r="L154" s="165"/>
      <c r="M154" s="165"/>
      <c r="N154" s="165"/>
    </row>
    <row r="155" spans="2:14" x14ac:dyDescent="0.25">
      <c r="B155" s="165"/>
      <c r="C155" s="165"/>
      <c r="D155" s="165"/>
      <c r="E155" s="165"/>
      <c r="F155" s="165"/>
      <c r="G155" s="165"/>
      <c r="H155" s="165"/>
      <c r="I155" s="165"/>
      <c r="J155" s="165"/>
      <c r="K155" s="165"/>
      <c r="L155" s="165"/>
      <c r="M155" s="165"/>
      <c r="N155" s="165"/>
    </row>
    <row r="156" spans="2:14" x14ac:dyDescent="0.25">
      <c r="B156" s="165"/>
      <c r="C156" s="165"/>
      <c r="D156" s="165"/>
      <c r="E156" s="165"/>
      <c r="F156" s="165"/>
      <c r="G156" s="165"/>
      <c r="H156" s="165"/>
      <c r="I156" s="165"/>
      <c r="J156" s="165"/>
      <c r="K156" s="165"/>
      <c r="L156" s="165"/>
      <c r="M156" s="165"/>
      <c r="N156" s="165"/>
    </row>
    <row r="157" spans="2:14" x14ac:dyDescent="0.25">
      <c r="B157" s="165"/>
      <c r="C157" s="165"/>
      <c r="D157" s="165"/>
      <c r="E157" s="165"/>
      <c r="F157" s="165"/>
      <c r="G157" s="165"/>
      <c r="H157" s="165"/>
      <c r="I157" s="165"/>
      <c r="J157" s="165"/>
      <c r="K157" s="165"/>
      <c r="L157" s="165"/>
      <c r="M157" s="165"/>
      <c r="N157" s="165"/>
    </row>
    <row r="158" spans="2:14" x14ac:dyDescent="0.25">
      <c r="B158" s="165"/>
      <c r="C158" s="165"/>
      <c r="D158" s="165"/>
      <c r="E158" s="165"/>
      <c r="F158" s="165"/>
      <c r="G158" s="165"/>
      <c r="H158" s="165"/>
      <c r="I158" s="165"/>
      <c r="J158" s="165"/>
      <c r="K158" s="165"/>
      <c r="L158" s="165"/>
      <c r="M158" s="165"/>
      <c r="N158" s="165"/>
    </row>
    <row r="159" spans="2:14" x14ac:dyDescent="0.25">
      <c r="B159" s="165"/>
      <c r="C159" s="165"/>
      <c r="D159" s="165"/>
      <c r="E159" s="165"/>
      <c r="F159" s="165"/>
      <c r="G159" s="165"/>
      <c r="H159" s="165"/>
      <c r="I159" s="165"/>
      <c r="J159" s="165"/>
      <c r="K159" s="165"/>
      <c r="L159" s="165"/>
      <c r="M159" s="165"/>
      <c r="N159" s="165"/>
    </row>
    <row r="160" spans="2:14" x14ac:dyDescent="0.25">
      <c r="B160" s="165"/>
      <c r="C160" s="165"/>
      <c r="D160" s="165"/>
      <c r="E160" s="165"/>
      <c r="F160" s="165"/>
      <c r="G160" s="165"/>
      <c r="H160" s="165"/>
      <c r="I160" s="165"/>
      <c r="J160" s="165"/>
      <c r="K160" s="165"/>
      <c r="L160" s="165"/>
      <c r="M160" s="165"/>
      <c r="N160" s="165"/>
    </row>
    <row r="161" spans="2:14" x14ac:dyDescent="0.25">
      <c r="B161" s="165"/>
      <c r="C161" s="165"/>
      <c r="D161" s="165"/>
      <c r="E161" s="165"/>
      <c r="F161" s="165"/>
      <c r="G161" s="165"/>
      <c r="H161" s="165"/>
      <c r="I161" s="165"/>
      <c r="J161" s="165"/>
      <c r="K161" s="165"/>
      <c r="L161" s="165"/>
      <c r="M161" s="165"/>
      <c r="N161" s="165"/>
    </row>
    <row r="162" spans="2:14" x14ac:dyDescent="0.25">
      <c r="B162" s="165"/>
      <c r="C162" s="165"/>
      <c r="D162" s="165"/>
      <c r="E162" s="165"/>
      <c r="F162" s="165"/>
      <c r="G162" s="165"/>
      <c r="H162" s="165"/>
      <c r="I162" s="165"/>
      <c r="J162" s="165"/>
      <c r="K162" s="165"/>
      <c r="L162" s="165"/>
      <c r="M162" s="165"/>
      <c r="N162" s="165"/>
    </row>
    <row r="163" spans="2:14" x14ac:dyDescent="0.25">
      <c r="B163" s="165"/>
      <c r="C163" s="165"/>
      <c r="D163" s="165"/>
      <c r="E163" s="165"/>
      <c r="F163" s="165"/>
      <c r="G163" s="165"/>
      <c r="H163" s="165"/>
      <c r="I163" s="165"/>
      <c r="J163" s="165"/>
      <c r="K163" s="165"/>
      <c r="L163" s="165"/>
      <c r="M163" s="165"/>
      <c r="N163" s="165"/>
    </row>
    <row r="164" spans="2:14" x14ac:dyDescent="0.25">
      <c r="B164" s="165"/>
      <c r="C164" s="165"/>
      <c r="D164" s="165"/>
      <c r="E164" s="165"/>
      <c r="F164" s="165"/>
      <c r="G164" s="165"/>
      <c r="H164" s="165"/>
      <c r="I164" s="165"/>
      <c r="J164" s="165"/>
      <c r="K164" s="165"/>
      <c r="L164" s="165"/>
      <c r="M164" s="165"/>
      <c r="N164" s="165"/>
    </row>
    <row r="165" spans="2:14" x14ac:dyDescent="0.25">
      <c r="B165" s="165"/>
      <c r="C165" s="165"/>
      <c r="D165" s="165"/>
      <c r="E165" s="165"/>
      <c r="F165" s="165"/>
      <c r="G165" s="165"/>
      <c r="H165" s="165"/>
      <c r="I165" s="165"/>
      <c r="J165" s="165"/>
      <c r="K165" s="165"/>
      <c r="L165" s="165"/>
      <c r="M165" s="165"/>
      <c r="N165" s="165"/>
    </row>
    <row r="166" spans="2:14" x14ac:dyDescent="0.25">
      <c r="B166" s="165"/>
      <c r="C166" s="165"/>
      <c r="D166" s="165"/>
      <c r="E166" s="165"/>
      <c r="F166" s="165"/>
      <c r="G166" s="165"/>
      <c r="H166" s="165"/>
      <c r="I166" s="165"/>
      <c r="J166" s="165"/>
      <c r="K166" s="165"/>
      <c r="L166" s="165"/>
      <c r="M166" s="165"/>
      <c r="N166" s="165"/>
    </row>
    <row r="167" spans="2:14" x14ac:dyDescent="0.25">
      <c r="B167" s="165"/>
      <c r="C167" s="165"/>
      <c r="D167" s="165"/>
      <c r="E167" s="165"/>
      <c r="F167" s="165"/>
      <c r="G167" s="165"/>
      <c r="H167" s="165"/>
      <c r="I167" s="165"/>
      <c r="J167" s="165"/>
      <c r="K167" s="165"/>
      <c r="L167" s="165"/>
      <c r="M167" s="165"/>
      <c r="N167" s="165"/>
    </row>
    <row r="168" spans="2:14" x14ac:dyDescent="0.25">
      <c r="B168" s="165"/>
      <c r="C168" s="165"/>
      <c r="D168" s="165"/>
      <c r="E168" s="165"/>
      <c r="F168" s="165"/>
      <c r="G168" s="165"/>
      <c r="H168" s="165"/>
      <c r="I168" s="165"/>
      <c r="J168" s="165"/>
      <c r="K168" s="165"/>
      <c r="L168" s="165"/>
      <c r="M168" s="165"/>
      <c r="N168" s="165"/>
    </row>
    <row r="169" spans="2:14" x14ac:dyDescent="0.25">
      <c r="B169" s="165"/>
      <c r="C169" s="165"/>
      <c r="D169" s="165"/>
      <c r="E169" s="165"/>
      <c r="F169" s="165"/>
      <c r="G169" s="165"/>
      <c r="H169" s="165"/>
      <c r="I169" s="165"/>
      <c r="J169" s="165"/>
      <c r="K169" s="165"/>
      <c r="L169" s="165"/>
      <c r="M169" s="165"/>
      <c r="N169" s="165"/>
    </row>
    <row r="170" spans="2:14" x14ac:dyDescent="0.25">
      <c r="B170" s="165"/>
      <c r="C170" s="165"/>
      <c r="D170" s="165"/>
      <c r="E170" s="165"/>
      <c r="F170" s="165"/>
      <c r="G170" s="165"/>
      <c r="H170" s="165"/>
      <c r="I170" s="165"/>
      <c r="J170" s="165"/>
      <c r="K170" s="165"/>
      <c r="L170" s="165"/>
      <c r="M170" s="165"/>
      <c r="N170" s="165"/>
    </row>
    <row r="171" spans="2:14" x14ac:dyDescent="0.25">
      <c r="B171" s="165"/>
      <c r="C171" s="165"/>
      <c r="D171" s="165"/>
      <c r="E171" s="165"/>
      <c r="F171" s="165"/>
      <c r="G171" s="165"/>
      <c r="H171" s="165"/>
      <c r="I171" s="165"/>
      <c r="J171" s="165"/>
      <c r="K171" s="165"/>
      <c r="L171" s="165"/>
      <c r="M171" s="165"/>
      <c r="N171" s="165"/>
    </row>
    <row r="172" spans="2:14" x14ac:dyDescent="0.25">
      <c r="B172" s="165"/>
      <c r="C172" s="165"/>
      <c r="D172" s="165"/>
      <c r="E172" s="165"/>
      <c r="F172" s="165"/>
      <c r="G172" s="165"/>
      <c r="H172" s="165"/>
      <c r="I172" s="165"/>
      <c r="J172" s="165"/>
      <c r="K172" s="165"/>
      <c r="L172" s="165"/>
      <c r="M172" s="165"/>
      <c r="N172" s="165"/>
    </row>
    <row r="173" spans="2:14" x14ac:dyDescent="0.25">
      <c r="B173" s="165"/>
      <c r="C173" s="165"/>
      <c r="D173" s="165"/>
      <c r="E173" s="165"/>
      <c r="F173" s="165"/>
      <c r="G173" s="165"/>
      <c r="H173" s="165"/>
      <c r="I173" s="165"/>
      <c r="J173" s="165"/>
      <c r="K173" s="165"/>
      <c r="L173" s="165"/>
      <c r="M173" s="165"/>
      <c r="N173" s="165"/>
    </row>
    <row r="174" spans="2:14" x14ac:dyDescent="0.25">
      <c r="B174" s="165"/>
      <c r="C174" s="165"/>
      <c r="D174" s="165"/>
      <c r="E174" s="165"/>
      <c r="F174" s="165"/>
      <c r="G174" s="165"/>
      <c r="H174" s="165"/>
      <c r="I174" s="165"/>
      <c r="J174" s="165"/>
      <c r="K174" s="165"/>
      <c r="L174" s="165"/>
      <c r="M174" s="165"/>
      <c r="N174" s="165"/>
    </row>
    <row r="175" spans="2:14" x14ac:dyDescent="0.25">
      <c r="B175" s="165"/>
      <c r="C175" s="165"/>
      <c r="D175" s="165"/>
      <c r="E175" s="165"/>
      <c r="F175" s="165"/>
      <c r="G175" s="165"/>
      <c r="H175" s="165"/>
      <c r="I175" s="165"/>
      <c r="J175" s="165"/>
      <c r="K175" s="165"/>
      <c r="L175" s="165"/>
      <c r="M175" s="165"/>
      <c r="N175" s="165"/>
    </row>
    <row r="176" spans="2:14" x14ac:dyDescent="0.25">
      <c r="B176" s="165"/>
      <c r="C176" s="165"/>
      <c r="D176" s="165"/>
      <c r="E176" s="165"/>
      <c r="F176" s="165"/>
      <c r="G176" s="165"/>
      <c r="H176" s="165"/>
      <c r="I176" s="165"/>
      <c r="J176" s="165"/>
      <c r="K176" s="165"/>
      <c r="L176" s="165"/>
      <c r="M176" s="165"/>
      <c r="N176" s="165"/>
    </row>
    <row r="177" spans="2:14" x14ac:dyDescent="0.25">
      <c r="B177" s="165"/>
      <c r="C177" s="165"/>
      <c r="D177" s="165"/>
      <c r="E177" s="165"/>
      <c r="F177" s="165"/>
      <c r="G177" s="165"/>
      <c r="H177" s="165"/>
      <c r="I177" s="165"/>
      <c r="J177" s="165"/>
      <c r="K177" s="165"/>
      <c r="L177" s="165"/>
      <c r="M177" s="165"/>
      <c r="N177" s="165"/>
    </row>
    <row r="178" spans="2:14" x14ac:dyDescent="0.25">
      <c r="B178" s="165"/>
      <c r="C178" s="165"/>
      <c r="D178" s="165"/>
      <c r="E178" s="165"/>
      <c r="F178" s="165"/>
      <c r="G178" s="165"/>
      <c r="H178" s="165"/>
      <c r="I178" s="165"/>
      <c r="J178" s="165"/>
      <c r="K178" s="165"/>
      <c r="L178" s="165"/>
      <c r="M178" s="165"/>
      <c r="N178" s="165"/>
    </row>
    <row r="179" spans="2:14" x14ac:dyDescent="0.25">
      <c r="B179" s="165"/>
      <c r="C179" s="165"/>
      <c r="D179" s="165"/>
      <c r="E179" s="165"/>
      <c r="F179" s="165"/>
      <c r="G179" s="165"/>
      <c r="H179" s="165"/>
      <c r="I179" s="165"/>
      <c r="J179" s="165"/>
      <c r="K179" s="165"/>
      <c r="L179" s="165"/>
      <c r="M179" s="165"/>
      <c r="N179" s="165"/>
    </row>
    <row r="180" spans="2:14" x14ac:dyDescent="0.25">
      <c r="B180" s="165"/>
      <c r="C180" s="165"/>
      <c r="D180" s="165"/>
      <c r="E180" s="165"/>
      <c r="F180" s="165"/>
      <c r="G180" s="165"/>
      <c r="H180" s="165"/>
      <c r="I180" s="165"/>
      <c r="J180" s="165"/>
      <c r="K180" s="165"/>
      <c r="L180" s="165"/>
      <c r="M180" s="165"/>
      <c r="N180" s="165"/>
    </row>
    <row r="181" spans="2:14" x14ac:dyDescent="0.25">
      <c r="B181" s="165"/>
      <c r="C181" s="165"/>
      <c r="D181" s="165"/>
      <c r="E181" s="165"/>
      <c r="F181" s="165"/>
      <c r="G181" s="165"/>
      <c r="H181" s="165"/>
      <c r="I181" s="165"/>
      <c r="J181" s="165"/>
      <c r="K181" s="165"/>
      <c r="L181" s="165"/>
      <c r="M181" s="165"/>
      <c r="N181" s="165"/>
    </row>
    <row r="182" spans="2:14" x14ac:dyDescent="0.25">
      <c r="B182" s="165"/>
      <c r="C182" s="165"/>
      <c r="D182" s="165"/>
      <c r="E182" s="165"/>
      <c r="F182" s="165"/>
      <c r="G182" s="165"/>
      <c r="H182" s="165"/>
      <c r="I182" s="165"/>
      <c r="J182" s="165"/>
      <c r="K182" s="165"/>
      <c r="L182" s="165"/>
      <c r="M182" s="165"/>
      <c r="N182" s="165"/>
    </row>
    <row r="183" spans="2:14" x14ac:dyDescent="0.25">
      <c r="B183" s="165"/>
      <c r="C183" s="165"/>
      <c r="D183" s="165"/>
      <c r="E183" s="165"/>
      <c r="F183" s="165"/>
      <c r="G183" s="165"/>
      <c r="H183" s="165"/>
      <c r="I183" s="165"/>
      <c r="J183" s="165"/>
      <c r="K183" s="165"/>
      <c r="L183" s="165"/>
      <c r="M183" s="165"/>
      <c r="N183" s="165"/>
    </row>
    <row r="184" spans="2:14" x14ac:dyDescent="0.25">
      <c r="B184" s="165"/>
      <c r="C184" s="165"/>
      <c r="D184" s="165"/>
      <c r="E184" s="165"/>
      <c r="F184" s="165"/>
      <c r="G184" s="165"/>
      <c r="H184" s="165"/>
      <c r="I184" s="165"/>
      <c r="J184" s="165"/>
      <c r="K184" s="165"/>
      <c r="L184" s="165"/>
      <c r="M184" s="165"/>
      <c r="N184" s="165"/>
    </row>
    <row r="185" spans="2:14" x14ac:dyDescent="0.25">
      <c r="B185" s="165"/>
      <c r="C185" s="165"/>
      <c r="D185" s="165"/>
      <c r="E185" s="165"/>
      <c r="F185" s="165"/>
      <c r="G185" s="165"/>
      <c r="H185" s="165"/>
      <c r="I185" s="165"/>
      <c r="J185" s="165"/>
      <c r="K185" s="165"/>
      <c r="L185" s="165"/>
      <c r="M185" s="165"/>
      <c r="N185" s="165"/>
    </row>
    <row r="186" spans="2:14" x14ac:dyDescent="0.25">
      <c r="B186" s="165"/>
      <c r="C186" s="165"/>
      <c r="D186" s="165"/>
      <c r="E186" s="165"/>
      <c r="F186" s="165"/>
      <c r="G186" s="165"/>
      <c r="H186" s="165"/>
      <c r="I186" s="165"/>
      <c r="J186" s="165"/>
      <c r="K186" s="165"/>
      <c r="L186" s="165"/>
      <c r="M186" s="165"/>
      <c r="N186" s="165"/>
    </row>
    <row r="187" spans="2:14" x14ac:dyDescent="0.25">
      <c r="B187" s="165"/>
      <c r="C187" s="165"/>
      <c r="D187" s="165"/>
      <c r="E187" s="165"/>
      <c r="F187" s="165"/>
      <c r="G187" s="165"/>
      <c r="H187" s="165"/>
      <c r="I187" s="165"/>
      <c r="J187" s="165"/>
      <c r="K187" s="165"/>
      <c r="L187" s="165"/>
      <c r="M187" s="165"/>
      <c r="N187" s="165"/>
    </row>
    <row r="188" spans="2:14" x14ac:dyDescent="0.25">
      <c r="B188" s="165"/>
      <c r="C188" s="165"/>
      <c r="D188" s="165"/>
      <c r="E188" s="165"/>
      <c r="F188" s="165"/>
      <c r="G188" s="165"/>
      <c r="H188" s="165"/>
      <c r="I188" s="165"/>
      <c r="J188" s="165"/>
      <c r="K188" s="165"/>
      <c r="L188" s="165"/>
      <c r="M188" s="165"/>
      <c r="N188" s="165"/>
    </row>
    <row r="189" spans="2:14" x14ac:dyDescent="0.25">
      <c r="B189" s="165"/>
      <c r="C189" s="165"/>
      <c r="D189" s="165"/>
      <c r="E189" s="165"/>
      <c r="F189" s="165"/>
      <c r="G189" s="165"/>
      <c r="H189" s="165"/>
      <c r="I189" s="165"/>
      <c r="J189" s="165"/>
      <c r="K189" s="165"/>
      <c r="L189" s="165"/>
      <c r="M189" s="165"/>
      <c r="N189" s="165"/>
    </row>
    <row r="190" spans="2:14" x14ac:dyDescent="0.25">
      <c r="B190" s="165"/>
      <c r="C190" s="165"/>
      <c r="D190" s="165"/>
      <c r="E190" s="165"/>
      <c r="F190" s="165"/>
      <c r="G190" s="165"/>
      <c r="H190" s="165"/>
      <c r="I190" s="165"/>
      <c r="J190" s="165"/>
      <c r="K190" s="165"/>
      <c r="L190" s="165"/>
      <c r="M190" s="165"/>
      <c r="N190" s="165"/>
    </row>
    <row r="191" spans="2:14" x14ac:dyDescent="0.25">
      <c r="B191" s="165"/>
      <c r="C191" s="165"/>
      <c r="D191" s="165"/>
      <c r="E191" s="165"/>
      <c r="F191" s="165"/>
      <c r="G191" s="165"/>
      <c r="H191" s="165"/>
      <c r="I191" s="165"/>
      <c r="J191" s="165"/>
      <c r="K191" s="165"/>
      <c r="L191" s="165"/>
      <c r="M191" s="165"/>
      <c r="N191" s="165"/>
    </row>
    <row r="192" spans="2:14" x14ac:dyDescent="0.25">
      <c r="B192" s="165"/>
      <c r="C192" s="165"/>
      <c r="D192" s="165"/>
      <c r="E192" s="165"/>
      <c r="F192" s="165"/>
      <c r="G192" s="165"/>
      <c r="H192" s="165"/>
      <c r="I192" s="165"/>
      <c r="J192" s="165"/>
      <c r="K192" s="165"/>
      <c r="L192" s="165"/>
      <c r="M192" s="165"/>
      <c r="N192" s="165"/>
    </row>
    <row r="193" spans="2:14" x14ac:dyDescent="0.25">
      <c r="B193" s="165"/>
      <c r="C193" s="165"/>
      <c r="D193" s="165"/>
      <c r="E193" s="165"/>
      <c r="F193" s="165"/>
      <c r="G193" s="165"/>
      <c r="H193" s="165"/>
      <c r="I193" s="165"/>
      <c r="J193" s="165"/>
      <c r="K193" s="165"/>
      <c r="L193" s="165"/>
      <c r="M193" s="165"/>
      <c r="N193" s="165"/>
    </row>
    <row r="194" spans="2:14" x14ac:dyDescent="0.25">
      <c r="B194" s="165"/>
      <c r="C194" s="165"/>
      <c r="D194" s="165"/>
      <c r="E194" s="165"/>
      <c r="F194" s="165"/>
      <c r="G194" s="165"/>
      <c r="H194" s="165"/>
      <c r="I194" s="165"/>
      <c r="J194" s="165"/>
      <c r="K194" s="165"/>
      <c r="L194" s="165"/>
      <c r="M194" s="165"/>
      <c r="N194" s="165"/>
    </row>
    <row r="195" spans="2:14" x14ac:dyDescent="0.25">
      <c r="B195" s="165"/>
      <c r="C195" s="165"/>
      <c r="D195" s="165"/>
      <c r="E195" s="165"/>
      <c r="F195" s="165"/>
      <c r="G195" s="165"/>
      <c r="H195" s="165"/>
      <c r="I195" s="165"/>
      <c r="J195" s="165"/>
      <c r="K195" s="165"/>
      <c r="L195" s="165"/>
      <c r="M195" s="165"/>
      <c r="N195" s="165"/>
    </row>
    <row r="196" spans="2:14" x14ac:dyDescent="0.25">
      <c r="B196" s="165"/>
      <c r="C196" s="165"/>
      <c r="D196" s="165"/>
      <c r="E196" s="165"/>
      <c r="F196" s="165"/>
      <c r="G196" s="165"/>
      <c r="H196" s="165"/>
      <c r="I196" s="165"/>
      <c r="J196" s="165"/>
      <c r="K196" s="165"/>
      <c r="L196" s="165"/>
      <c r="M196" s="165"/>
      <c r="N196" s="165"/>
    </row>
    <row r="197" spans="2:14" x14ac:dyDescent="0.25">
      <c r="B197" s="165"/>
      <c r="C197" s="165"/>
      <c r="D197" s="165"/>
      <c r="E197" s="165"/>
      <c r="F197" s="165"/>
      <c r="G197" s="165"/>
      <c r="H197" s="165"/>
      <c r="I197" s="165"/>
      <c r="J197" s="165"/>
      <c r="K197" s="165"/>
      <c r="L197" s="165"/>
      <c r="M197" s="165"/>
      <c r="N197" s="165"/>
    </row>
    <row r="198" spans="2:14" x14ac:dyDescent="0.25">
      <c r="B198" s="165"/>
      <c r="C198" s="165"/>
      <c r="D198" s="165"/>
      <c r="E198" s="165"/>
      <c r="F198" s="165"/>
      <c r="G198" s="165"/>
      <c r="H198" s="165"/>
      <c r="I198" s="165"/>
      <c r="J198" s="165"/>
      <c r="K198" s="165"/>
      <c r="L198" s="165"/>
      <c r="M198" s="165"/>
      <c r="N198" s="165"/>
    </row>
    <row r="199" spans="2:14" x14ac:dyDescent="0.25">
      <c r="B199" s="165"/>
      <c r="C199" s="165"/>
      <c r="D199" s="165"/>
      <c r="E199" s="165"/>
      <c r="F199" s="165"/>
      <c r="G199" s="165"/>
      <c r="H199" s="165"/>
      <c r="I199" s="165"/>
      <c r="J199" s="165"/>
      <c r="K199" s="165"/>
      <c r="L199" s="165"/>
      <c r="M199" s="165"/>
      <c r="N199" s="165"/>
    </row>
    <row r="200" spans="2:14" x14ac:dyDescent="0.25">
      <c r="B200" s="165"/>
      <c r="C200" s="165"/>
      <c r="D200" s="165"/>
      <c r="E200" s="165"/>
      <c r="F200" s="165"/>
      <c r="G200" s="165"/>
      <c r="H200" s="165"/>
      <c r="I200" s="165"/>
      <c r="J200" s="165"/>
      <c r="K200" s="165"/>
      <c r="L200" s="165"/>
      <c r="M200" s="165"/>
      <c r="N200" s="165"/>
    </row>
    <row r="201" spans="2:14" x14ac:dyDescent="0.25">
      <c r="B201" s="165"/>
      <c r="C201" s="165"/>
      <c r="D201" s="165"/>
      <c r="E201" s="165"/>
      <c r="F201" s="165"/>
      <c r="G201" s="165"/>
      <c r="H201" s="165"/>
      <c r="I201" s="165"/>
      <c r="J201" s="165"/>
      <c r="K201" s="165"/>
      <c r="L201" s="165"/>
      <c r="M201" s="165"/>
      <c r="N201" s="165"/>
    </row>
    <row r="202" spans="2:14" x14ac:dyDescent="0.25">
      <c r="B202" s="165"/>
      <c r="C202" s="165"/>
      <c r="D202" s="165"/>
      <c r="E202" s="165"/>
      <c r="F202" s="165"/>
      <c r="G202" s="165"/>
      <c r="H202" s="165"/>
      <c r="I202" s="165"/>
      <c r="J202" s="165"/>
      <c r="K202" s="165"/>
      <c r="L202" s="165"/>
      <c r="M202" s="165"/>
      <c r="N202" s="165"/>
    </row>
    <row r="203" spans="2:14" x14ac:dyDescent="0.25">
      <c r="B203" s="165"/>
      <c r="C203" s="165"/>
      <c r="D203" s="165"/>
      <c r="E203" s="165"/>
      <c r="F203" s="165"/>
      <c r="G203" s="165"/>
      <c r="H203" s="165"/>
      <c r="I203" s="165"/>
      <c r="J203" s="165"/>
      <c r="K203" s="165"/>
      <c r="L203" s="165"/>
      <c r="M203" s="165"/>
      <c r="N203" s="165"/>
    </row>
    <row r="204" spans="2:14" x14ac:dyDescent="0.25">
      <c r="B204" s="165"/>
      <c r="C204" s="165"/>
      <c r="D204" s="165"/>
      <c r="E204" s="165"/>
      <c r="F204" s="165"/>
      <c r="G204" s="165"/>
      <c r="H204" s="165"/>
      <c r="I204" s="165"/>
      <c r="J204" s="165"/>
      <c r="K204" s="165"/>
      <c r="L204" s="165"/>
      <c r="M204" s="165"/>
      <c r="N204" s="165"/>
    </row>
    <row r="205" spans="2:14" x14ac:dyDescent="0.25">
      <c r="B205" s="165"/>
      <c r="C205" s="165"/>
      <c r="D205" s="165"/>
      <c r="E205" s="165"/>
      <c r="F205" s="165"/>
      <c r="G205" s="165"/>
      <c r="H205" s="165"/>
      <c r="I205" s="165"/>
      <c r="J205" s="165"/>
      <c r="K205" s="165"/>
      <c r="L205" s="165"/>
      <c r="M205" s="165"/>
      <c r="N205" s="165"/>
    </row>
    <row r="206" spans="2:14" x14ac:dyDescent="0.25">
      <c r="B206" s="165"/>
      <c r="C206" s="165"/>
      <c r="D206" s="165"/>
      <c r="E206" s="165"/>
      <c r="F206" s="165"/>
      <c r="G206" s="165"/>
      <c r="H206" s="165"/>
      <c r="I206" s="165"/>
      <c r="J206" s="165"/>
      <c r="K206" s="165"/>
      <c r="L206" s="165"/>
      <c r="M206" s="165"/>
      <c r="N206" s="165"/>
    </row>
    <row r="207" spans="2:14" x14ac:dyDescent="0.25">
      <c r="B207" s="165"/>
      <c r="C207" s="165"/>
      <c r="D207" s="165"/>
      <c r="E207" s="165"/>
      <c r="F207" s="165"/>
      <c r="G207" s="165"/>
      <c r="H207" s="165"/>
      <c r="I207" s="165"/>
      <c r="J207" s="165"/>
      <c r="K207" s="165"/>
      <c r="L207" s="165"/>
      <c r="M207" s="165"/>
      <c r="N207" s="165"/>
    </row>
    <row r="208" spans="2:14" x14ac:dyDescent="0.25">
      <c r="B208" s="165"/>
      <c r="C208" s="165"/>
      <c r="D208" s="165"/>
      <c r="E208" s="165"/>
      <c r="F208" s="165"/>
      <c r="G208" s="165"/>
      <c r="H208" s="165"/>
      <c r="I208" s="165"/>
      <c r="J208" s="165"/>
      <c r="K208" s="165"/>
      <c r="L208" s="165"/>
      <c r="M208" s="165"/>
      <c r="N208" s="165"/>
    </row>
    <row r="209" spans="2:14" x14ac:dyDescent="0.25">
      <c r="B209" s="165"/>
      <c r="C209" s="165"/>
      <c r="D209" s="165"/>
      <c r="E209" s="165"/>
      <c r="F209" s="165"/>
      <c r="G209" s="165"/>
      <c r="H209" s="165"/>
      <c r="I209" s="165"/>
      <c r="J209" s="165"/>
      <c r="K209" s="165"/>
      <c r="L209" s="165"/>
      <c r="M209" s="165"/>
      <c r="N209" s="165"/>
    </row>
    <row r="210" spans="2:14" x14ac:dyDescent="0.25">
      <c r="B210" s="165"/>
      <c r="C210" s="165"/>
      <c r="D210" s="165"/>
      <c r="E210" s="165"/>
      <c r="F210" s="165"/>
      <c r="G210" s="165"/>
      <c r="H210" s="165"/>
      <c r="I210" s="165"/>
      <c r="J210" s="165"/>
      <c r="K210" s="165"/>
      <c r="L210" s="165"/>
      <c r="M210" s="165"/>
      <c r="N210" s="165"/>
    </row>
    <row r="211" spans="2:14" x14ac:dyDescent="0.25">
      <c r="B211" s="165"/>
      <c r="C211" s="165"/>
      <c r="D211" s="165"/>
      <c r="E211" s="165"/>
      <c r="F211" s="165"/>
      <c r="G211" s="165"/>
      <c r="H211" s="165"/>
      <c r="I211" s="165"/>
      <c r="J211" s="165"/>
      <c r="K211" s="165"/>
      <c r="L211" s="165"/>
      <c r="M211" s="165"/>
      <c r="N211" s="165"/>
    </row>
    <row r="212" spans="2:14" x14ac:dyDescent="0.25">
      <c r="B212" s="165"/>
      <c r="C212" s="165"/>
      <c r="D212" s="165"/>
      <c r="E212" s="165"/>
      <c r="F212" s="165"/>
      <c r="G212" s="165"/>
      <c r="H212" s="165"/>
      <c r="I212" s="165"/>
      <c r="J212" s="165"/>
      <c r="K212" s="165"/>
      <c r="L212" s="165"/>
      <c r="M212" s="165"/>
      <c r="N212" s="165"/>
    </row>
    <row r="213" spans="2:14" x14ac:dyDescent="0.25">
      <c r="B213" s="165"/>
      <c r="C213" s="165"/>
      <c r="D213" s="165"/>
      <c r="E213" s="165"/>
      <c r="F213" s="165"/>
      <c r="G213" s="165"/>
      <c r="H213" s="165"/>
      <c r="I213" s="165"/>
      <c r="J213" s="165"/>
      <c r="K213" s="165"/>
      <c r="L213" s="165"/>
      <c r="M213" s="165"/>
      <c r="N213" s="165"/>
    </row>
    <row r="214" spans="2:14" x14ac:dyDescent="0.25">
      <c r="B214" s="165"/>
      <c r="C214" s="165"/>
      <c r="D214" s="165"/>
      <c r="E214" s="165"/>
      <c r="F214" s="165"/>
      <c r="G214" s="165"/>
      <c r="H214" s="165"/>
      <c r="I214" s="165"/>
      <c r="J214" s="165"/>
      <c r="K214" s="165"/>
      <c r="L214" s="165"/>
      <c r="M214" s="165"/>
      <c r="N214" s="165"/>
    </row>
    <row r="215" spans="2:14" x14ac:dyDescent="0.25">
      <c r="B215" s="165"/>
      <c r="C215" s="165"/>
      <c r="D215" s="165"/>
      <c r="E215" s="165"/>
      <c r="F215" s="165"/>
      <c r="G215" s="165"/>
      <c r="H215" s="165"/>
      <c r="I215" s="165"/>
      <c r="J215" s="165"/>
      <c r="K215" s="165"/>
      <c r="L215" s="165"/>
      <c r="M215" s="165"/>
      <c r="N215" s="165"/>
    </row>
    <row r="216" spans="2:14" x14ac:dyDescent="0.25">
      <c r="B216" s="165"/>
      <c r="C216" s="165"/>
      <c r="D216" s="165"/>
      <c r="E216" s="165"/>
      <c r="F216" s="165"/>
      <c r="G216" s="165"/>
      <c r="H216" s="165"/>
      <c r="I216" s="165"/>
      <c r="J216" s="165"/>
      <c r="K216" s="165"/>
      <c r="L216" s="165"/>
      <c r="M216" s="165"/>
      <c r="N216" s="165"/>
    </row>
    <row r="217" spans="2:14" x14ac:dyDescent="0.25">
      <c r="B217" s="165"/>
      <c r="C217" s="165"/>
      <c r="D217" s="165"/>
      <c r="E217" s="165"/>
      <c r="F217" s="165"/>
      <c r="G217" s="165"/>
      <c r="H217" s="165"/>
      <c r="I217" s="165"/>
      <c r="J217" s="165"/>
      <c r="K217" s="165"/>
      <c r="L217" s="165"/>
      <c r="M217" s="165"/>
      <c r="N217" s="165"/>
    </row>
    <row r="218" spans="2:14" x14ac:dyDescent="0.25">
      <c r="B218" s="165"/>
      <c r="C218" s="165"/>
      <c r="D218" s="165"/>
      <c r="E218" s="165"/>
      <c r="F218" s="165"/>
      <c r="G218" s="165"/>
      <c r="H218" s="165"/>
      <c r="I218" s="165"/>
      <c r="J218" s="165"/>
      <c r="K218" s="165"/>
      <c r="L218" s="165"/>
      <c r="M218" s="165"/>
      <c r="N218" s="165"/>
    </row>
    <row r="219" spans="2:14" x14ac:dyDescent="0.25">
      <c r="B219" s="165"/>
      <c r="C219" s="165"/>
      <c r="D219" s="165"/>
      <c r="E219" s="165"/>
      <c r="F219" s="165"/>
      <c r="G219" s="165"/>
      <c r="H219" s="165"/>
      <c r="I219" s="165"/>
      <c r="J219" s="165"/>
      <c r="K219" s="165"/>
      <c r="L219" s="165"/>
      <c r="M219" s="165"/>
      <c r="N219" s="165"/>
    </row>
    <row r="220" spans="2:14" x14ac:dyDescent="0.25">
      <c r="B220" s="165"/>
      <c r="C220" s="165"/>
      <c r="D220" s="165"/>
      <c r="E220" s="165"/>
      <c r="F220" s="165"/>
      <c r="G220" s="165"/>
      <c r="H220" s="165"/>
      <c r="I220" s="165"/>
      <c r="J220" s="165"/>
      <c r="K220" s="165"/>
      <c r="L220" s="165"/>
      <c r="M220" s="165"/>
      <c r="N220" s="165"/>
    </row>
    <row r="221" spans="2:14" x14ac:dyDescent="0.25">
      <c r="B221" s="165"/>
      <c r="C221" s="165"/>
      <c r="D221" s="165"/>
      <c r="E221" s="165"/>
      <c r="F221" s="165"/>
      <c r="G221" s="165"/>
      <c r="H221" s="165"/>
      <c r="I221" s="165"/>
      <c r="J221" s="165"/>
      <c r="K221" s="165"/>
      <c r="L221" s="165"/>
      <c r="M221" s="165"/>
      <c r="N221" s="165"/>
    </row>
    <row r="222" spans="2:14" x14ac:dyDescent="0.25">
      <c r="B222" s="165"/>
      <c r="C222" s="165"/>
      <c r="D222" s="165"/>
      <c r="E222" s="165"/>
      <c r="F222" s="165"/>
      <c r="G222" s="165"/>
      <c r="H222" s="165"/>
      <c r="I222" s="165"/>
      <c r="J222" s="165"/>
      <c r="K222" s="165"/>
      <c r="L222" s="165"/>
      <c r="M222" s="165"/>
      <c r="N222" s="165"/>
    </row>
    <row r="223" spans="2:14" x14ac:dyDescent="0.25">
      <c r="B223" s="165"/>
      <c r="C223" s="165"/>
      <c r="D223" s="165"/>
      <c r="E223" s="165"/>
      <c r="F223" s="165"/>
      <c r="G223" s="165"/>
      <c r="H223" s="165"/>
      <c r="I223" s="165"/>
      <c r="J223" s="165"/>
      <c r="K223" s="165"/>
      <c r="L223" s="165"/>
      <c r="M223" s="165"/>
      <c r="N223" s="165"/>
    </row>
    <row r="224" spans="2:14" x14ac:dyDescent="0.25">
      <c r="B224" s="165"/>
      <c r="C224" s="165"/>
      <c r="D224" s="165"/>
      <c r="E224" s="165"/>
      <c r="F224" s="165"/>
      <c r="G224" s="165"/>
      <c r="H224" s="165"/>
      <c r="I224" s="165"/>
      <c r="J224" s="165"/>
      <c r="K224" s="165"/>
      <c r="L224" s="165"/>
      <c r="M224" s="165"/>
      <c r="N224" s="165"/>
    </row>
    <row r="225" spans="2:14" x14ac:dyDescent="0.25">
      <c r="B225" s="165"/>
      <c r="C225" s="165"/>
      <c r="D225" s="165"/>
      <c r="E225" s="165"/>
      <c r="F225" s="165"/>
      <c r="G225" s="165"/>
      <c r="H225" s="165"/>
      <c r="I225" s="165"/>
      <c r="J225" s="165"/>
      <c r="K225" s="165"/>
      <c r="L225" s="165"/>
      <c r="M225" s="165"/>
      <c r="N225" s="165"/>
    </row>
    <row r="226" spans="2:14" x14ac:dyDescent="0.25">
      <c r="B226" s="165"/>
      <c r="C226" s="165"/>
      <c r="D226" s="165"/>
      <c r="E226" s="165"/>
      <c r="F226" s="165"/>
      <c r="G226" s="165"/>
      <c r="H226" s="165"/>
      <c r="I226" s="165"/>
      <c r="J226" s="165"/>
      <c r="K226" s="165"/>
      <c r="L226" s="165"/>
      <c r="M226" s="165"/>
      <c r="N226" s="165"/>
    </row>
    <row r="227" spans="2:14" x14ac:dyDescent="0.25">
      <c r="B227" s="165"/>
      <c r="C227" s="165"/>
      <c r="D227" s="165"/>
      <c r="E227" s="165"/>
      <c r="F227" s="165"/>
      <c r="G227" s="165"/>
      <c r="H227" s="165"/>
      <c r="I227" s="165"/>
      <c r="J227" s="165"/>
      <c r="K227" s="165"/>
      <c r="L227" s="165"/>
      <c r="M227" s="165"/>
      <c r="N227" s="165"/>
    </row>
    <row r="228" spans="2:14" x14ac:dyDescent="0.25">
      <c r="B228" s="165"/>
      <c r="C228" s="165"/>
      <c r="D228" s="165"/>
      <c r="E228" s="165"/>
      <c r="F228" s="165"/>
      <c r="G228" s="165"/>
      <c r="H228" s="165"/>
      <c r="I228" s="165"/>
      <c r="J228" s="165"/>
      <c r="K228" s="165"/>
      <c r="L228" s="165"/>
      <c r="M228" s="165"/>
      <c r="N228" s="165"/>
    </row>
    <row r="229" spans="2:14" x14ac:dyDescent="0.25">
      <c r="B229" s="165"/>
      <c r="C229" s="165"/>
      <c r="D229" s="165"/>
      <c r="E229" s="165"/>
      <c r="F229" s="165"/>
      <c r="G229" s="165"/>
      <c r="H229" s="165"/>
      <c r="I229" s="165"/>
      <c r="J229" s="165"/>
      <c r="K229" s="165"/>
      <c r="L229" s="165"/>
      <c r="M229" s="165"/>
      <c r="N229" s="165"/>
    </row>
    <row r="230" spans="2:14" x14ac:dyDescent="0.25">
      <c r="B230" s="165"/>
      <c r="C230" s="165"/>
      <c r="D230" s="165"/>
      <c r="E230" s="165"/>
      <c r="F230" s="165"/>
      <c r="G230" s="165"/>
      <c r="H230" s="165"/>
      <c r="I230" s="165"/>
      <c r="J230" s="165"/>
      <c r="K230" s="165"/>
      <c r="L230" s="165"/>
      <c r="M230" s="165"/>
      <c r="N230" s="165"/>
    </row>
    <row r="231" spans="2:14" x14ac:dyDescent="0.25">
      <c r="B231" s="165"/>
      <c r="C231" s="165"/>
      <c r="D231" s="165"/>
      <c r="E231" s="165"/>
      <c r="F231" s="165"/>
      <c r="G231" s="165"/>
      <c r="H231" s="165"/>
      <c r="I231" s="165"/>
      <c r="J231" s="165"/>
      <c r="K231" s="165"/>
      <c r="L231" s="165"/>
      <c r="M231" s="165"/>
      <c r="N231" s="165"/>
    </row>
    <row r="232" spans="2:14" x14ac:dyDescent="0.25">
      <c r="B232" s="165"/>
      <c r="C232" s="165"/>
      <c r="D232" s="165"/>
      <c r="E232" s="165"/>
      <c r="F232" s="165"/>
      <c r="G232" s="165"/>
      <c r="H232" s="165"/>
      <c r="I232" s="165"/>
      <c r="J232" s="165"/>
      <c r="K232" s="165"/>
      <c r="L232" s="165"/>
      <c r="M232" s="165"/>
      <c r="N232" s="165"/>
    </row>
    <row r="233" spans="2:14" x14ac:dyDescent="0.25">
      <c r="B233" s="165"/>
      <c r="C233" s="165"/>
      <c r="D233" s="165"/>
      <c r="E233" s="165"/>
      <c r="F233" s="165"/>
      <c r="G233" s="165"/>
      <c r="H233" s="165"/>
      <c r="I233" s="165"/>
      <c r="J233" s="165"/>
      <c r="K233" s="165"/>
      <c r="L233" s="165"/>
      <c r="M233" s="165"/>
      <c r="N233" s="165"/>
    </row>
    <row r="234" spans="2:14" x14ac:dyDescent="0.25">
      <c r="B234" s="165"/>
      <c r="C234" s="165"/>
      <c r="D234" s="165"/>
      <c r="E234" s="165"/>
      <c r="F234" s="165"/>
      <c r="G234" s="165"/>
      <c r="H234" s="165"/>
      <c r="I234" s="165"/>
      <c r="J234" s="165"/>
      <c r="K234" s="165"/>
      <c r="L234" s="165"/>
      <c r="M234" s="165"/>
      <c r="N234" s="165"/>
    </row>
    <row r="235" spans="2:14" x14ac:dyDescent="0.25">
      <c r="B235" s="165"/>
      <c r="C235" s="165"/>
      <c r="D235" s="165"/>
      <c r="E235" s="165"/>
      <c r="F235" s="165"/>
      <c r="G235" s="165"/>
      <c r="H235" s="165"/>
      <c r="I235" s="165"/>
      <c r="J235" s="165"/>
      <c r="K235" s="165"/>
      <c r="L235" s="165"/>
      <c r="M235" s="165"/>
      <c r="N235" s="165"/>
    </row>
    <row r="236" spans="2:14" x14ac:dyDescent="0.25">
      <c r="B236" s="165"/>
      <c r="C236" s="165"/>
      <c r="D236" s="165"/>
      <c r="E236" s="165"/>
      <c r="F236" s="165"/>
      <c r="G236" s="165"/>
      <c r="H236" s="165"/>
      <c r="I236" s="165"/>
      <c r="J236" s="165"/>
      <c r="K236" s="165"/>
      <c r="L236" s="165"/>
      <c r="M236" s="165"/>
      <c r="N236" s="165"/>
    </row>
    <row r="237" spans="2:14" x14ac:dyDescent="0.25">
      <c r="B237" s="165"/>
      <c r="C237" s="165"/>
      <c r="D237" s="165"/>
      <c r="E237" s="165"/>
      <c r="F237" s="165"/>
      <c r="G237" s="165"/>
      <c r="H237" s="165"/>
      <c r="I237" s="165"/>
      <c r="J237" s="165"/>
      <c r="K237" s="165"/>
      <c r="L237" s="165"/>
      <c r="M237" s="165"/>
      <c r="N237" s="165"/>
    </row>
    <row r="238" spans="2:14" x14ac:dyDescent="0.25">
      <c r="B238" s="165"/>
      <c r="C238" s="165"/>
      <c r="D238" s="165"/>
      <c r="E238" s="165"/>
      <c r="F238" s="165"/>
      <c r="G238" s="165"/>
      <c r="H238" s="165"/>
      <c r="I238" s="165"/>
      <c r="J238" s="165"/>
      <c r="K238" s="165"/>
      <c r="L238" s="165"/>
      <c r="M238" s="165"/>
      <c r="N238" s="165"/>
    </row>
    <row r="239" spans="2:14" x14ac:dyDescent="0.25">
      <c r="B239" s="165"/>
      <c r="C239" s="165"/>
      <c r="D239" s="165"/>
      <c r="E239" s="165"/>
      <c r="F239" s="165"/>
      <c r="G239" s="165"/>
      <c r="H239" s="165"/>
      <c r="I239" s="165"/>
      <c r="J239" s="165"/>
      <c r="K239" s="165"/>
      <c r="L239" s="165"/>
      <c r="M239" s="165"/>
      <c r="N239" s="165"/>
    </row>
    <row r="240" spans="2:14" x14ac:dyDescent="0.25">
      <c r="B240" s="165"/>
      <c r="C240" s="165"/>
      <c r="D240" s="165"/>
      <c r="E240" s="165"/>
      <c r="F240" s="165"/>
      <c r="G240" s="165"/>
      <c r="H240" s="165"/>
      <c r="I240" s="165"/>
      <c r="J240" s="165"/>
      <c r="K240" s="165"/>
      <c r="L240" s="165"/>
      <c r="M240" s="165"/>
      <c r="N240" s="165"/>
    </row>
    <row r="241" spans="2:14" x14ac:dyDescent="0.25">
      <c r="B241" s="165"/>
      <c r="C241" s="165"/>
      <c r="D241" s="165"/>
      <c r="E241" s="165"/>
      <c r="F241" s="165"/>
      <c r="G241" s="165"/>
      <c r="H241" s="165"/>
      <c r="I241" s="165"/>
      <c r="J241" s="165"/>
      <c r="K241" s="165"/>
      <c r="L241" s="165"/>
      <c r="M241" s="165"/>
      <c r="N241" s="165"/>
    </row>
    <row r="242" spans="2:14" x14ac:dyDescent="0.25">
      <c r="B242" s="165"/>
      <c r="C242" s="165"/>
      <c r="D242" s="165"/>
      <c r="E242" s="165"/>
      <c r="F242" s="165"/>
      <c r="G242" s="165"/>
      <c r="H242" s="165"/>
      <c r="I242" s="165"/>
      <c r="J242" s="165"/>
      <c r="K242" s="165"/>
      <c r="L242" s="165"/>
      <c r="M242" s="165"/>
      <c r="N242" s="165"/>
    </row>
    <row r="243" spans="2:14" x14ac:dyDescent="0.25">
      <c r="B243" s="165"/>
      <c r="C243" s="165"/>
      <c r="D243" s="165"/>
      <c r="E243" s="165"/>
      <c r="F243" s="165"/>
      <c r="G243" s="165"/>
      <c r="H243" s="165"/>
      <c r="I243" s="165"/>
      <c r="J243" s="165"/>
      <c r="K243" s="165"/>
      <c r="L243" s="165"/>
      <c r="M243" s="165"/>
      <c r="N243" s="165"/>
    </row>
    <row r="244" spans="2:14" x14ac:dyDescent="0.25">
      <c r="B244" s="165"/>
      <c r="C244" s="165"/>
      <c r="D244" s="165"/>
      <c r="E244" s="165"/>
      <c r="F244" s="165"/>
      <c r="G244" s="165"/>
      <c r="H244" s="165"/>
      <c r="I244" s="165"/>
      <c r="J244" s="165"/>
      <c r="K244" s="165"/>
      <c r="L244" s="165"/>
      <c r="M244" s="165"/>
      <c r="N244" s="165"/>
    </row>
    <row r="245" spans="2:14" x14ac:dyDescent="0.25">
      <c r="B245" s="165"/>
      <c r="C245" s="165"/>
      <c r="D245" s="165"/>
      <c r="E245" s="165"/>
      <c r="F245" s="165"/>
      <c r="G245" s="165"/>
      <c r="H245" s="165"/>
      <c r="I245" s="165"/>
      <c r="J245" s="165"/>
      <c r="K245" s="165"/>
      <c r="L245" s="165"/>
      <c r="M245" s="165"/>
      <c r="N245" s="165"/>
    </row>
    <row r="246" spans="2:14" x14ac:dyDescent="0.25">
      <c r="B246" s="165"/>
      <c r="C246" s="165"/>
      <c r="D246" s="165"/>
      <c r="E246" s="165"/>
      <c r="F246" s="165"/>
      <c r="G246" s="165"/>
      <c r="H246" s="165"/>
      <c r="I246" s="165"/>
      <c r="J246" s="165"/>
      <c r="K246" s="165"/>
      <c r="L246" s="165"/>
      <c r="M246" s="165"/>
      <c r="N246" s="165"/>
    </row>
    <row r="247" spans="2:14" x14ac:dyDescent="0.25">
      <c r="B247" s="165"/>
      <c r="C247" s="165"/>
      <c r="D247" s="165"/>
      <c r="E247" s="165"/>
      <c r="F247" s="165"/>
      <c r="G247" s="165"/>
      <c r="H247" s="165"/>
      <c r="I247" s="165"/>
      <c r="J247" s="165"/>
      <c r="K247" s="165"/>
      <c r="L247" s="165"/>
      <c r="M247" s="165"/>
      <c r="N247" s="165"/>
    </row>
    <row r="248" spans="2:14" x14ac:dyDescent="0.25">
      <c r="B248" s="165"/>
      <c r="C248" s="165"/>
      <c r="D248" s="165"/>
      <c r="E248" s="165"/>
      <c r="F248" s="165"/>
      <c r="G248" s="165"/>
      <c r="H248" s="165"/>
      <c r="I248" s="165"/>
      <c r="J248" s="165"/>
      <c r="K248" s="165"/>
      <c r="L248" s="165"/>
      <c r="M248" s="165"/>
      <c r="N248" s="165"/>
    </row>
    <row r="249" spans="2:14" x14ac:dyDescent="0.25">
      <c r="B249" s="165"/>
      <c r="C249" s="165"/>
      <c r="D249" s="165"/>
      <c r="E249" s="165"/>
      <c r="F249" s="165"/>
      <c r="G249" s="165"/>
      <c r="H249" s="165"/>
      <c r="I249" s="165"/>
      <c r="J249" s="165"/>
      <c r="K249" s="165"/>
      <c r="L249" s="165"/>
      <c r="M249" s="165"/>
      <c r="N249" s="165"/>
    </row>
    <row r="250" spans="2:14" x14ac:dyDescent="0.25">
      <c r="B250" s="165"/>
      <c r="C250" s="165"/>
      <c r="D250" s="165"/>
      <c r="E250" s="165"/>
      <c r="F250" s="165"/>
      <c r="G250" s="165"/>
      <c r="H250" s="165"/>
      <c r="I250" s="165"/>
      <c r="J250" s="165"/>
      <c r="K250" s="165"/>
      <c r="L250" s="165"/>
      <c r="M250" s="165"/>
      <c r="N250" s="165"/>
    </row>
    <row r="251" spans="2:14" x14ac:dyDescent="0.25">
      <c r="B251" s="165"/>
      <c r="C251" s="165"/>
      <c r="D251" s="165"/>
      <c r="E251" s="165"/>
      <c r="F251" s="165"/>
      <c r="G251" s="165"/>
      <c r="H251" s="165"/>
      <c r="I251" s="165"/>
      <c r="J251" s="165"/>
      <c r="K251" s="165"/>
      <c r="L251" s="165"/>
      <c r="M251" s="165"/>
      <c r="N251" s="165"/>
    </row>
    <row r="252" spans="2:14" x14ac:dyDescent="0.25">
      <c r="B252" s="165"/>
      <c r="C252" s="165"/>
      <c r="D252" s="165"/>
      <c r="E252" s="165"/>
      <c r="F252" s="165"/>
      <c r="G252" s="165"/>
      <c r="H252" s="165"/>
      <c r="I252" s="165"/>
      <c r="J252" s="165"/>
      <c r="K252" s="165"/>
      <c r="L252" s="165"/>
      <c r="M252" s="165"/>
      <c r="N252" s="165"/>
    </row>
    <row r="253" spans="2:14" x14ac:dyDescent="0.25">
      <c r="B253" s="165"/>
      <c r="C253" s="165"/>
      <c r="D253" s="165"/>
      <c r="E253" s="165"/>
      <c r="F253" s="165"/>
      <c r="G253" s="165"/>
      <c r="H253" s="165"/>
      <c r="I253" s="165"/>
      <c r="J253" s="165"/>
      <c r="K253" s="165"/>
      <c r="L253" s="165"/>
      <c r="M253" s="165"/>
      <c r="N253" s="165"/>
    </row>
    <row r="254" spans="2:14" x14ac:dyDescent="0.25">
      <c r="B254" s="165"/>
      <c r="C254" s="165"/>
      <c r="D254" s="165"/>
      <c r="E254" s="165"/>
      <c r="F254" s="165"/>
      <c r="G254" s="165"/>
      <c r="H254" s="165"/>
      <c r="I254" s="165"/>
      <c r="J254" s="165"/>
      <c r="K254" s="165"/>
      <c r="L254" s="165"/>
      <c r="M254" s="165"/>
      <c r="N254" s="165"/>
    </row>
    <row r="255" spans="2:14" x14ac:dyDescent="0.25">
      <c r="B255" s="165"/>
      <c r="C255" s="165"/>
      <c r="D255" s="165"/>
      <c r="E255" s="165"/>
      <c r="F255" s="165"/>
      <c r="G255" s="165"/>
      <c r="H255" s="165"/>
      <c r="I255" s="165"/>
      <c r="J255" s="165"/>
      <c r="K255" s="165"/>
      <c r="L255" s="165"/>
      <c r="M255" s="165"/>
      <c r="N255" s="165"/>
    </row>
    <row r="256" spans="2:14" x14ac:dyDescent="0.25">
      <c r="B256" s="165"/>
      <c r="C256" s="165"/>
      <c r="D256" s="165"/>
      <c r="E256" s="165"/>
      <c r="F256" s="165"/>
      <c r="G256" s="165"/>
      <c r="H256" s="165"/>
      <c r="I256" s="165"/>
      <c r="J256" s="165"/>
      <c r="K256" s="165"/>
      <c r="L256" s="165"/>
      <c r="M256" s="165"/>
      <c r="N256" s="165"/>
    </row>
    <row r="257" spans="2:14" x14ac:dyDescent="0.25">
      <c r="B257" s="165"/>
      <c r="C257" s="165"/>
      <c r="D257" s="165"/>
      <c r="E257" s="165"/>
      <c r="F257" s="165"/>
      <c r="G257" s="165"/>
      <c r="H257" s="165"/>
      <c r="I257" s="165"/>
      <c r="J257" s="165"/>
      <c r="K257" s="165"/>
      <c r="L257" s="165"/>
      <c r="M257" s="165"/>
      <c r="N257" s="165"/>
    </row>
    <row r="258" spans="2:14" x14ac:dyDescent="0.25">
      <c r="B258" s="165"/>
      <c r="C258" s="165"/>
      <c r="D258" s="165"/>
      <c r="E258" s="165"/>
      <c r="F258" s="165"/>
      <c r="G258" s="165"/>
      <c r="H258" s="165"/>
      <c r="I258" s="165"/>
      <c r="J258" s="165"/>
      <c r="K258" s="165"/>
      <c r="L258" s="165"/>
      <c r="M258" s="165"/>
      <c r="N258" s="165"/>
    </row>
    <row r="259" spans="2:14" x14ac:dyDescent="0.25">
      <c r="B259" s="165"/>
      <c r="C259" s="165"/>
      <c r="D259" s="165"/>
      <c r="E259" s="165"/>
      <c r="F259" s="165"/>
      <c r="G259" s="165"/>
      <c r="H259" s="165"/>
      <c r="I259" s="165"/>
      <c r="J259" s="165"/>
      <c r="K259" s="165"/>
      <c r="L259" s="165"/>
      <c r="M259" s="165"/>
      <c r="N259" s="165"/>
    </row>
    <row r="260" spans="2:14" x14ac:dyDescent="0.25">
      <c r="B260" s="165"/>
      <c r="C260" s="165"/>
      <c r="D260" s="165"/>
      <c r="E260" s="165"/>
      <c r="F260" s="165"/>
      <c r="G260" s="165"/>
      <c r="H260" s="165"/>
      <c r="I260" s="165"/>
      <c r="J260" s="165"/>
      <c r="K260" s="165"/>
      <c r="L260" s="165"/>
      <c r="M260" s="165"/>
      <c r="N260" s="165"/>
    </row>
    <row r="261" spans="2:14" x14ac:dyDescent="0.25">
      <c r="B261" s="165"/>
      <c r="C261" s="165"/>
      <c r="D261" s="165"/>
      <c r="E261" s="165"/>
      <c r="F261" s="165"/>
      <c r="G261" s="165"/>
      <c r="H261" s="165"/>
      <c r="I261" s="165"/>
      <c r="J261" s="165"/>
      <c r="K261" s="165"/>
      <c r="L261" s="165"/>
      <c r="M261" s="165"/>
      <c r="N261" s="165"/>
    </row>
    <row r="262" spans="2:14" x14ac:dyDescent="0.25">
      <c r="B262" s="165"/>
      <c r="C262" s="165"/>
      <c r="D262" s="165"/>
      <c r="E262" s="165"/>
      <c r="F262" s="165"/>
      <c r="G262" s="165"/>
      <c r="H262" s="165"/>
      <c r="I262" s="165"/>
      <c r="J262" s="165"/>
      <c r="K262" s="165"/>
      <c r="L262" s="165"/>
      <c r="M262" s="165"/>
      <c r="N262" s="165"/>
    </row>
    <row r="263" spans="2:14" x14ac:dyDescent="0.25">
      <c r="B263" s="165"/>
      <c r="C263" s="165"/>
      <c r="D263" s="165"/>
      <c r="E263" s="165"/>
      <c r="F263" s="165"/>
      <c r="G263" s="165"/>
      <c r="H263" s="165"/>
      <c r="I263" s="165"/>
      <c r="J263" s="165"/>
      <c r="K263" s="165"/>
      <c r="L263" s="165"/>
      <c r="M263" s="165"/>
      <c r="N263" s="165"/>
    </row>
    <row r="264" spans="2:14" x14ac:dyDescent="0.25">
      <c r="B264" s="165"/>
      <c r="C264" s="165"/>
      <c r="D264" s="165"/>
      <c r="E264" s="165"/>
      <c r="F264" s="165"/>
      <c r="G264" s="165"/>
      <c r="H264" s="165"/>
      <c r="I264" s="165"/>
      <c r="J264" s="165"/>
      <c r="K264" s="165"/>
      <c r="L264" s="165"/>
      <c r="M264" s="165"/>
      <c r="N264" s="165"/>
    </row>
    <row r="265" spans="2:14" x14ac:dyDescent="0.25">
      <c r="B265" s="165"/>
      <c r="C265" s="165"/>
      <c r="D265" s="165"/>
      <c r="E265" s="165"/>
      <c r="F265" s="165"/>
      <c r="G265" s="165"/>
      <c r="H265" s="165"/>
      <c r="I265" s="165"/>
      <c r="J265" s="165"/>
      <c r="K265" s="165"/>
      <c r="L265" s="165"/>
      <c r="M265" s="165"/>
      <c r="N265" s="165"/>
    </row>
    <row r="266" spans="2:14" x14ac:dyDescent="0.25">
      <c r="B266" s="165"/>
      <c r="C266" s="165"/>
      <c r="D266" s="165"/>
      <c r="E266" s="165"/>
      <c r="F266" s="165"/>
      <c r="G266" s="165"/>
      <c r="H266" s="165"/>
      <c r="I266" s="165"/>
      <c r="J266" s="165"/>
      <c r="K266" s="165"/>
      <c r="L266" s="165"/>
      <c r="M266" s="165"/>
      <c r="N266" s="165"/>
    </row>
    <row r="267" spans="2:14" x14ac:dyDescent="0.25">
      <c r="B267" s="165"/>
      <c r="C267" s="165"/>
      <c r="D267" s="165"/>
      <c r="E267" s="165"/>
      <c r="F267" s="165"/>
      <c r="G267" s="165"/>
      <c r="H267" s="165"/>
      <c r="I267" s="165"/>
      <c r="J267" s="165"/>
      <c r="K267" s="165"/>
      <c r="L267" s="165"/>
      <c r="M267" s="165"/>
      <c r="N267" s="165"/>
    </row>
    <row r="268" spans="2:14" x14ac:dyDescent="0.25">
      <c r="B268" s="165"/>
      <c r="C268" s="165"/>
      <c r="D268" s="165"/>
      <c r="E268" s="165"/>
      <c r="F268" s="165"/>
      <c r="G268" s="165"/>
      <c r="H268" s="165"/>
      <c r="I268" s="165"/>
      <c r="J268" s="165"/>
      <c r="K268" s="165"/>
      <c r="L268" s="165"/>
      <c r="M268" s="165"/>
      <c r="N268" s="165"/>
    </row>
    <row r="269" spans="2:14" x14ac:dyDescent="0.25">
      <c r="B269" s="165"/>
      <c r="C269" s="165"/>
      <c r="D269" s="165"/>
      <c r="E269" s="165"/>
      <c r="F269" s="165"/>
      <c r="G269" s="165"/>
      <c r="H269" s="165"/>
      <c r="I269" s="165"/>
      <c r="J269" s="165"/>
      <c r="K269" s="165"/>
      <c r="L269" s="165"/>
      <c r="M269" s="165"/>
      <c r="N269" s="165"/>
    </row>
    <row r="270" spans="2:14" x14ac:dyDescent="0.25">
      <c r="B270" s="165"/>
      <c r="C270" s="165"/>
      <c r="D270" s="165"/>
      <c r="E270" s="165"/>
      <c r="F270" s="165"/>
      <c r="G270" s="165"/>
      <c r="H270" s="165"/>
      <c r="I270" s="165"/>
      <c r="J270" s="165"/>
      <c r="K270" s="165"/>
      <c r="L270" s="165"/>
      <c r="M270" s="165"/>
      <c r="N270" s="165"/>
    </row>
    <row r="271" spans="2:14" x14ac:dyDescent="0.25">
      <c r="B271" s="165"/>
      <c r="C271" s="165"/>
      <c r="D271" s="165"/>
      <c r="E271" s="165"/>
      <c r="F271" s="165"/>
      <c r="G271" s="165"/>
      <c r="H271" s="165"/>
      <c r="I271" s="165"/>
      <c r="J271" s="165"/>
      <c r="K271" s="165"/>
      <c r="L271" s="165"/>
      <c r="M271" s="165"/>
      <c r="N271" s="165"/>
    </row>
    <row r="272" spans="2:14" x14ac:dyDescent="0.25">
      <c r="B272" s="165"/>
      <c r="C272" s="165"/>
      <c r="D272" s="165"/>
      <c r="E272" s="165"/>
      <c r="F272" s="165"/>
      <c r="G272" s="165"/>
      <c r="H272" s="165"/>
      <c r="I272" s="165"/>
      <c r="J272" s="165"/>
      <c r="K272" s="165"/>
      <c r="L272" s="165"/>
      <c r="M272" s="165"/>
      <c r="N272" s="165"/>
    </row>
    <row r="273" spans="2:14" x14ac:dyDescent="0.25">
      <c r="B273" s="165"/>
      <c r="C273" s="165"/>
      <c r="D273" s="165"/>
      <c r="E273" s="165"/>
      <c r="F273" s="165"/>
      <c r="G273" s="165"/>
      <c r="H273" s="165"/>
      <c r="I273" s="165"/>
      <c r="J273" s="165"/>
      <c r="K273" s="165"/>
      <c r="L273" s="165"/>
      <c r="M273" s="165"/>
      <c r="N273" s="165"/>
    </row>
    <row r="274" spans="2:14" x14ac:dyDescent="0.25">
      <c r="B274" s="165"/>
      <c r="C274" s="165"/>
      <c r="D274" s="165"/>
      <c r="E274" s="165"/>
      <c r="F274" s="165"/>
      <c r="G274" s="165"/>
      <c r="H274" s="165"/>
      <c r="I274" s="165"/>
      <c r="J274" s="165"/>
      <c r="K274" s="165"/>
      <c r="L274" s="165"/>
      <c r="M274" s="165"/>
      <c r="N274" s="165"/>
    </row>
    <row r="275" spans="2:14" x14ac:dyDescent="0.25">
      <c r="B275" s="165"/>
      <c r="C275" s="165"/>
      <c r="D275" s="165"/>
      <c r="E275" s="165"/>
      <c r="F275" s="165"/>
      <c r="G275" s="165"/>
      <c r="H275" s="165"/>
      <c r="I275" s="165"/>
      <c r="J275" s="165"/>
      <c r="K275" s="165"/>
      <c r="L275" s="165"/>
      <c r="M275" s="165"/>
      <c r="N275" s="165"/>
    </row>
    <row r="276" spans="2:14" x14ac:dyDescent="0.25">
      <c r="B276" s="165"/>
      <c r="C276" s="165"/>
      <c r="D276" s="165"/>
      <c r="E276" s="165"/>
      <c r="F276" s="165"/>
      <c r="G276" s="165"/>
      <c r="H276" s="165"/>
      <c r="I276" s="165"/>
      <c r="J276" s="165"/>
      <c r="K276" s="165"/>
      <c r="L276" s="165"/>
      <c r="M276" s="165"/>
      <c r="N276" s="165"/>
    </row>
    <row r="277" spans="2:14" x14ac:dyDescent="0.25">
      <c r="B277" s="165"/>
      <c r="C277" s="165"/>
      <c r="D277" s="165"/>
      <c r="E277" s="165"/>
      <c r="F277" s="165"/>
      <c r="G277" s="165"/>
      <c r="H277" s="165"/>
      <c r="I277" s="165"/>
      <c r="J277" s="165"/>
      <c r="K277" s="165"/>
      <c r="L277" s="165"/>
      <c r="M277" s="165"/>
      <c r="N277" s="165"/>
    </row>
    <row r="278" spans="2:14" x14ac:dyDescent="0.25">
      <c r="B278" s="165"/>
      <c r="C278" s="165"/>
      <c r="D278" s="165"/>
      <c r="E278" s="165"/>
      <c r="F278" s="165"/>
      <c r="G278" s="165"/>
      <c r="H278" s="165"/>
      <c r="I278" s="165"/>
      <c r="J278" s="165"/>
      <c r="K278" s="165"/>
      <c r="L278" s="165"/>
      <c r="M278" s="165"/>
      <c r="N278" s="165"/>
    </row>
    <row r="279" spans="2:14" x14ac:dyDescent="0.25">
      <c r="B279" s="165"/>
      <c r="C279" s="165"/>
      <c r="D279" s="165"/>
      <c r="E279" s="165"/>
      <c r="F279" s="165"/>
      <c r="G279" s="165"/>
      <c r="H279" s="165"/>
      <c r="I279" s="165"/>
      <c r="J279" s="165"/>
      <c r="K279" s="165"/>
      <c r="L279" s="165"/>
      <c r="M279" s="165"/>
      <c r="N279" s="165"/>
    </row>
    <row r="280" spans="2:14" x14ac:dyDescent="0.25">
      <c r="B280" s="165"/>
      <c r="C280" s="165"/>
      <c r="D280" s="165"/>
      <c r="E280" s="165"/>
      <c r="F280" s="165"/>
      <c r="G280" s="165"/>
      <c r="H280" s="165"/>
      <c r="I280" s="165"/>
      <c r="J280" s="165"/>
      <c r="K280" s="165"/>
      <c r="L280" s="165"/>
      <c r="M280" s="165"/>
      <c r="N280" s="165"/>
    </row>
    <row r="281" spans="2:14" x14ac:dyDescent="0.25">
      <c r="B281" s="165"/>
      <c r="C281" s="165"/>
      <c r="D281" s="165"/>
      <c r="E281" s="165"/>
      <c r="F281" s="165"/>
      <c r="G281" s="165"/>
      <c r="H281" s="165"/>
      <c r="I281" s="165"/>
      <c r="J281" s="165"/>
      <c r="K281" s="165"/>
      <c r="L281" s="165"/>
      <c r="M281" s="165"/>
      <c r="N281" s="165"/>
    </row>
    <row r="282" spans="2:14" x14ac:dyDescent="0.25">
      <c r="B282" s="165"/>
      <c r="C282" s="165"/>
      <c r="D282" s="165"/>
      <c r="E282" s="165"/>
      <c r="F282" s="165"/>
      <c r="G282" s="165"/>
      <c r="H282" s="165"/>
      <c r="I282" s="165"/>
      <c r="J282" s="165"/>
      <c r="K282" s="165"/>
      <c r="L282" s="165"/>
      <c r="M282" s="165"/>
      <c r="N282" s="165"/>
    </row>
    <row r="283" spans="2:14" x14ac:dyDescent="0.25">
      <c r="B283" s="165"/>
      <c r="C283" s="165"/>
      <c r="D283" s="165"/>
      <c r="E283" s="165"/>
      <c r="F283" s="165"/>
      <c r="G283" s="165"/>
      <c r="H283" s="165"/>
      <c r="I283" s="165"/>
      <c r="J283" s="165"/>
      <c r="K283" s="165"/>
      <c r="L283" s="165"/>
      <c r="M283" s="165"/>
      <c r="N283" s="165"/>
    </row>
    <row r="284" spans="2:14" x14ac:dyDescent="0.25">
      <c r="B284" s="165"/>
      <c r="C284" s="165"/>
      <c r="D284" s="165"/>
      <c r="E284" s="165"/>
      <c r="F284" s="165"/>
      <c r="G284" s="165"/>
      <c r="H284" s="165"/>
      <c r="I284" s="165"/>
      <c r="J284" s="165"/>
      <c r="K284" s="165"/>
      <c r="L284" s="165"/>
      <c r="M284" s="165"/>
      <c r="N284" s="165"/>
    </row>
    <row r="285" spans="2:14" x14ac:dyDescent="0.25">
      <c r="B285" s="165"/>
      <c r="C285" s="165"/>
      <c r="D285" s="165"/>
      <c r="E285" s="165"/>
      <c r="F285" s="165"/>
      <c r="G285" s="165"/>
      <c r="H285" s="165"/>
      <c r="I285" s="165"/>
      <c r="J285" s="165"/>
      <c r="K285" s="165"/>
      <c r="L285" s="165"/>
      <c r="M285" s="165"/>
      <c r="N285" s="165"/>
    </row>
    <row r="286" spans="2:14" x14ac:dyDescent="0.25">
      <c r="B286" s="165"/>
      <c r="C286" s="165"/>
      <c r="D286" s="165"/>
      <c r="E286" s="165"/>
      <c r="F286" s="165"/>
      <c r="G286" s="165"/>
      <c r="H286" s="165"/>
      <c r="I286" s="165"/>
      <c r="J286" s="165"/>
      <c r="K286" s="165"/>
      <c r="L286" s="165"/>
      <c r="M286" s="165"/>
      <c r="N286" s="165"/>
    </row>
    <row r="287" spans="2:14" x14ac:dyDescent="0.25">
      <c r="B287" s="165"/>
      <c r="C287" s="165"/>
      <c r="D287" s="165"/>
      <c r="E287" s="165"/>
      <c r="F287" s="165"/>
      <c r="G287" s="165"/>
      <c r="H287" s="165"/>
      <c r="I287" s="165"/>
      <c r="J287" s="165"/>
      <c r="K287" s="165"/>
      <c r="L287" s="165"/>
      <c r="M287" s="165"/>
      <c r="N287" s="165"/>
    </row>
    <row r="288" spans="2:14" x14ac:dyDescent="0.25">
      <c r="B288" s="165"/>
      <c r="C288" s="165"/>
      <c r="D288" s="165"/>
      <c r="E288" s="165"/>
      <c r="F288" s="165"/>
      <c r="G288" s="165"/>
      <c r="H288" s="165"/>
      <c r="I288" s="165"/>
      <c r="J288" s="165"/>
      <c r="K288" s="165"/>
      <c r="L288" s="165"/>
      <c r="M288" s="165"/>
      <c r="N288" s="165"/>
    </row>
    <row r="289" spans="2:14" x14ac:dyDescent="0.25">
      <c r="B289" s="165"/>
      <c r="C289" s="165"/>
      <c r="D289" s="165"/>
      <c r="E289" s="165"/>
      <c r="F289" s="165"/>
      <c r="G289" s="165"/>
      <c r="H289" s="165"/>
      <c r="I289" s="165"/>
      <c r="J289" s="165"/>
      <c r="K289" s="165"/>
      <c r="L289" s="165"/>
      <c r="M289" s="165"/>
      <c r="N289" s="165"/>
    </row>
    <row r="290" spans="2:14" x14ac:dyDescent="0.25">
      <c r="B290" s="165"/>
      <c r="C290" s="165"/>
      <c r="D290" s="165"/>
      <c r="E290" s="165"/>
      <c r="F290" s="165"/>
      <c r="G290" s="165"/>
      <c r="H290" s="165"/>
      <c r="I290" s="165"/>
      <c r="J290" s="165"/>
      <c r="K290" s="165"/>
      <c r="L290" s="165"/>
      <c r="M290" s="165"/>
      <c r="N290" s="165"/>
    </row>
    <row r="291" spans="2:14" x14ac:dyDescent="0.25">
      <c r="B291" s="165"/>
      <c r="C291" s="165"/>
      <c r="D291" s="165"/>
      <c r="E291" s="165"/>
      <c r="F291" s="165"/>
      <c r="G291" s="165"/>
      <c r="H291" s="165"/>
      <c r="I291" s="165"/>
      <c r="J291" s="165"/>
      <c r="K291" s="165"/>
      <c r="L291" s="165"/>
      <c r="M291" s="165"/>
      <c r="N291" s="165"/>
    </row>
    <row r="292" spans="2:14" x14ac:dyDescent="0.25">
      <c r="B292" s="165"/>
      <c r="C292" s="165"/>
      <c r="D292" s="165"/>
      <c r="E292" s="165"/>
      <c r="F292" s="165"/>
      <c r="G292" s="165"/>
      <c r="H292" s="165"/>
      <c r="I292" s="165"/>
      <c r="J292" s="165"/>
      <c r="K292" s="165"/>
      <c r="L292" s="165"/>
      <c r="M292" s="165"/>
      <c r="N292" s="165"/>
    </row>
    <row r="293" spans="2:14" x14ac:dyDescent="0.25">
      <c r="B293" s="165"/>
      <c r="C293" s="165"/>
      <c r="D293" s="165"/>
      <c r="E293" s="165"/>
      <c r="F293" s="165"/>
      <c r="G293" s="165"/>
      <c r="H293" s="165"/>
      <c r="I293" s="165"/>
      <c r="J293" s="165"/>
      <c r="K293" s="165"/>
      <c r="L293" s="165"/>
      <c r="M293" s="165"/>
      <c r="N293" s="165"/>
    </row>
    <row r="294" spans="2:14" x14ac:dyDescent="0.25">
      <c r="B294" s="165"/>
      <c r="C294" s="165"/>
      <c r="D294" s="165"/>
      <c r="E294" s="165"/>
      <c r="F294" s="165"/>
      <c r="G294" s="165"/>
      <c r="H294" s="165"/>
      <c r="I294" s="165"/>
      <c r="J294" s="165"/>
      <c r="K294" s="165"/>
      <c r="L294" s="165"/>
      <c r="M294" s="165"/>
      <c r="N294" s="165"/>
    </row>
    <row r="295" spans="2:14" x14ac:dyDescent="0.25">
      <c r="B295" s="165"/>
      <c r="C295" s="165"/>
      <c r="D295" s="165"/>
      <c r="E295" s="165"/>
      <c r="F295" s="165"/>
      <c r="G295" s="165"/>
      <c r="H295" s="165"/>
      <c r="I295" s="165"/>
      <c r="J295" s="165"/>
      <c r="K295" s="165"/>
      <c r="L295" s="165"/>
      <c r="M295" s="165"/>
      <c r="N295" s="165"/>
    </row>
    <row r="296" spans="2:14" x14ac:dyDescent="0.25">
      <c r="B296" s="165"/>
      <c r="C296" s="165"/>
      <c r="D296" s="165"/>
      <c r="E296" s="165"/>
      <c r="F296" s="165"/>
      <c r="G296" s="165"/>
      <c r="H296" s="165"/>
      <c r="I296" s="165"/>
      <c r="J296" s="165"/>
      <c r="K296" s="165"/>
      <c r="L296" s="165"/>
      <c r="M296" s="165"/>
      <c r="N296" s="165"/>
    </row>
    <row r="297" spans="2:14" x14ac:dyDescent="0.25">
      <c r="B297" s="165"/>
      <c r="C297" s="165"/>
      <c r="D297" s="165"/>
      <c r="E297" s="165"/>
      <c r="F297" s="165"/>
      <c r="G297" s="165"/>
      <c r="H297" s="165"/>
      <c r="I297" s="165"/>
      <c r="J297" s="165"/>
      <c r="K297" s="165"/>
      <c r="L297" s="165"/>
      <c r="M297" s="165"/>
      <c r="N297" s="165"/>
    </row>
    <row r="298" spans="2:14" x14ac:dyDescent="0.25">
      <c r="B298" s="165"/>
      <c r="C298" s="165"/>
      <c r="D298" s="165"/>
      <c r="E298" s="165"/>
      <c r="F298" s="165"/>
      <c r="G298" s="165"/>
      <c r="H298" s="165"/>
      <c r="I298" s="165"/>
      <c r="J298" s="165"/>
      <c r="K298" s="165"/>
      <c r="L298" s="165"/>
      <c r="M298" s="165"/>
      <c r="N298" s="165"/>
    </row>
    <row r="299" spans="2:14" x14ac:dyDescent="0.25">
      <c r="B299" s="165"/>
      <c r="C299" s="165"/>
      <c r="D299" s="165"/>
      <c r="E299" s="165"/>
      <c r="F299" s="165"/>
      <c r="G299" s="165"/>
      <c r="H299" s="165"/>
      <c r="I299" s="165"/>
      <c r="J299" s="165"/>
      <c r="K299" s="165"/>
      <c r="L299" s="165"/>
      <c r="M299" s="165"/>
      <c r="N299" s="165"/>
    </row>
    <row r="300" spans="2:14" x14ac:dyDescent="0.25">
      <c r="B300" s="165"/>
      <c r="C300" s="165"/>
      <c r="D300" s="165"/>
      <c r="E300" s="165"/>
      <c r="F300" s="165"/>
      <c r="G300" s="165"/>
      <c r="H300" s="165"/>
      <c r="I300" s="165"/>
      <c r="J300" s="165"/>
      <c r="K300" s="165"/>
      <c r="L300" s="165"/>
      <c r="M300" s="165"/>
      <c r="N300" s="165"/>
    </row>
    <row r="301" spans="2:14" x14ac:dyDescent="0.25">
      <c r="B301" s="165"/>
      <c r="C301" s="165"/>
      <c r="D301" s="165"/>
      <c r="E301" s="165"/>
      <c r="F301" s="165"/>
      <c r="G301" s="165"/>
      <c r="H301" s="165"/>
      <c r="I301" s="165"/>
      <c r="J301" s="165"/>
      <c r="K301" s="165"/>
      <c r="L301" s="165"/>
      <c r="M301" s="165"/>
      <c r="N301" s="165"/>
    </row>
    <row r="302" spans="2:14" x14ac:dyDescent="0.25">
      <c r="B302" s="165"/>
      <c r="C302" s="165"/>
      <c r="D302" s="165"/>
      <c r="E302" s="165"/>
      <c r="F302" s="165"/>
      <c r="G302" s="165"/>
      <c r="H302" s="165"/>
      <c r="I302" s="165"/>
      <c r="J302" s="165"/>
      <c r="K302" s="165"/>
      <c r="L302" s="165"/>
      <c r="M302" s="165"/>
      <c r="N302" s="165"/>
    </row>
    <row r="303" spans="2:14" x14ac:dyDescent="0.25">
      <c r="B303" s="165"/>
      <c r="C303" s="165"/>
      <c r="D303" s="165"/>
      <c r="E303" s="165"/>
      <c r="F303" s="165"/>
      <c r="G303" s="165"/>
      <c r="H303" s="165"/>
      <c r="I303" s="165"/>
      <c r="J303" s="165"/>
      <c r="K303" s="165"/>
      <c r="L303" s="165"/>
      <c r="M303" s="165"/>
      <c r="N303" s="165"/>
    </row>
    <row r="304" spans="2:14" x14ac:dyDescent="0.25">
      <c r="B304" s="165"/>
      <c r="C304" s="165"/>
      <c r="D304" s="165"/>
      <c r="E304" s="165"/>
      <c r="F304" s="165"/>
      <c r="G304" s="165"/>
      <c r="H304" s="165"/>
      <c r="I304" s="165"/>
      <c r="J304" s="165"/>
      <c r="K304" s="165"/>
      <c r="L304" s="165"/>
      <c r="M304" s="165"/>
      <c r="N304" s="165"/>
    </row>
    <row r="305" spans="2:14" x14ac:dyDescent="0.25">
      <c r="B305" s="165"/>
      <c r="C305" s="165"/>
      <c r="D305" s="165"/>
      <c r="E305" s="165"/>
      <c r="F305" s="165"/>
      <c r="G305" s="165"/>
      <c r="H305" s="165"/>
      <c r="I305" s="165"/>
      <c r="J305" s="165"/>
      <c r="K305" s="165"/>
      <c r="L305" s="165"/>
      <c r="M305" s="165"/>
      <c r="N305" s="165"/>
    </row>
    <row r="306" spans="2:14" x14ac:dyDescent="0.25">
      <c r="B306" s="165"/>
      <c r="C306" s="165"/>
      <c r="D306" s="165"/>
      <c r="E306" s="165"/>
      <c r="F306" s="165"/>
      <c r="G306" s="165"/>
      <c r="H306" s="165"/>
      <c r="I306" s="165"/>
      <c r="J306" s="165"/>
      <c r="K306" s="165"/>
      <c r="L306" s="165"/>
      <c r="M306" s="165"/>
      <c r="N306" s="165"/>
    </row>
    <row r="307" spans="2:14" x14ac:dyDescent="0.25">
      <c r="B307" s="165"/>
      <c r="C307" s="165"/>
      <c r="D307" s="165"/>
      <c r="E307" s="165"/>
      <c r="F307" s="165"/>
      <c r="G307" s="165"/>
      <c r="H307" s="165"/>
      <c r="I307" s="165"/>
      <c r="J307" s="165"/>
      <c r="K307" s="165"/>
      <c r="L307" s="165"/>
      <c r="M307" s="165"/>
      <c r="N307" s="165"/>
    </row>
    <row r="308" spans="2:14" x14ac:dyDescent="0.25">
      <c r="B308" s="165"/>
      <c r="C308" s="165"/>
      <c r="D308" s="165"/>
      <c r="E308" s="165"/>
      <c r="F308" s="165"/>
      <c r="G308" s="165"/>
      <c r="H308" s="165"/>
      <c r="I308" s="165"/>
      <c r="J308" s="165"/>
      <c r="K308" s="165"/>
      <c r="L308" s="165"/>
      <c r="M308" s="165"/>
      <c r="N308" s="165"/>
    </row>
    <row r="309" spans="2:14" x14ac:dyDescent="0.25">
      <c r="B309" s="165"/>
      <c r="C309" s="165"/>
      <c r="D309" s="165"/>
      <c r="E309" s="165"/>
      <c r="F309" s="165"/>
      <c r="G309" s="165"/>
      <c r="H309" s="165"/>
      <c r="I309" s="165"/>
      <c r="J309" s="165"/>
      <c r="K309" s="165"/>
      <c r="L309" s="165"/>
      <c r="M309" s="165"/>
      <c r="N309" s="165"/>
    </row>
    <row r="310" spans="2:14" x14ac:dyDescent="0.25">
      <c r="B310" s="165"/>
      <c r="C310" s="165"/>
      <c r="D310" s="165"/>
      <c r="E310" s="165"/>
      <c r="F310" s="165"/>
      <c r="G310" s="165"/>
      <c r="H310" s="165"/>
      <c r="I310" s="165"/>
      <c r="J310" s="165"/>
      <c r="K310" s="165"/>
      <c r="L310" s="165"/>
      <c r="M310" s="165"/>
      <c r="N310" s="165"/>
    </row>
    <row r="311" spans="2:14" x14ac:dyDescent="0.25">
      <c r="B311" s="165"/>
      <c r="C311" s="165"/>
      <c r="D311" s="165"/>
      <c r="E311" s="165"/>
      <c r="F311" s="165"/>
      <c r="G311" s="165"/>
      <c r="H311" s="165"/>
      <c r="I311" s="165"/>
      <c r="J311" s="165"/>
      <c r="K311" s="165"/>
      <c r="L311" s="165"/>
      <c r="M311" s="165"/>
      <c r="N311" s="165"/>
    </row>
    <row r="312" spans="2:14" x14ac:dyDescent="0.25">
      <c r="B312" s="165"/>
      <c r="C312" s="165"/>
      <c r="D312" s="165"/>
      <c r="E312" s="165"/>
      <c r="F312" s="165"/>
      <c r="G312" s="165"/>
      <c r="H312" s="165"/>
      <c r="I312" s="165"/>
      <c r="J312" s="165"/>
      <c r="K312" s="165"/>
      <c r="L312" s="165"/>
      <c r="M312" s="165"/>
      <c r="N312" s="165"/>
    </row>
    <row r="313" spans="2:14" x14ac:dyDescent="0.25">
      <c r="B313" s="165"/>
      <c r="C313" s="165"/>
      <c r="D313" s="165"/>
      <c r="E313" s="165"/>
      <c r="F313" s="165"/>
      <c r="G313" s="165"/>
      <c r="H313" s="165"/>
      <c r="I313" s="165"/>
      <c r="J313" s="165"/>
      <c r="K313" s="165"/>
      <c r="L313" s="165"/>
      <c r="M313" s="165"/>
      <c r="N313" s="165"/>
    </row>
    <row r="314" spans="2:14" x14ac:dyDescent="0.25">
      <c r="B314" s="165"/>
      <c r="C314" s="165"/>
      <c r="D314" s="165"/>
      <c r="E314" s="165"/>
      <c r="F314" s="165"/>
      <c r="G314" s="165"/>
      <c r="H314" s="165"/>
      <c r="I314" s="165"/>
      <c r="J314" s="165"/>
      <c r="K314" s="165"/>
      <c r="L314" s="165"/>
      <c r="M314" s="165"/>
      <c r="N314" s="165"/>
    </row>
    <row r="315" spans="2:14" x14ac:dyDescent="0.25">
      <c r="B315" s="165"/>
      <c r="C315" s="165"/>
      <c r="D315" s="165"/>
      <c r="E315" s="165"/>
      <c r="F315" s="165"/>
      <c r="G315" s="165"/>
      <c r="H315" s="165"/>
      <c r="I315" s="165"/>
      <c r="J315" s="165"/>
      <c r="K315" s="165"/>
      <c r="L315" s="165"/>
      <c r="M315" s="165"/>
      <c r="N315" s="165"/>
    </row>
    <row r="316" spans="2:14" x14ac:dyDescent="0.25">
      <c r="B316" s="165"/>
      <c r="C316" s="165"/>
      <c r="D316" s="165"/>
      <c r="E316" s="165"/>
      <c r="F316" s="165"/>
      <c r="G316" s="165"/>
      <c r="H316" s="165"/>
      <c r="I316" s="165"/>
      <c r="J316" s="165"/>
      <c r="K316" s="165"/>
      <c r="L316" s="165"/>
      <c r="M316" s="165"/>
      <c r="N316" s="165"/>
    </row>
    <row r="317" spans="2:14" x14ac:dyDescent="0.25">
      <c r="B317" s="165"/>
      <c r="C317" s="165"/>
      <c r="D317" s="165"/>
      <c r="E317" s="165"/>
      <c r="F317" s="165"/>
      <c r="G317" s="165"/>
      <c r="H317" s="165"/>
      <c r="I317" s="165"/>
      <c r="J317" s="165"/>
      <c r="K317" s="165"/>
      <c r="L317" s="165"/>
      <c r="M317" s="165"/>
      <c r="N317" s="165"/>
    </row>
    <row r="318" spans="2:14" x14ac:dyDescent="0.25">
      <c r="B318" s="165"/>
      <c r="C318" s="165"/>
      <c r="D318" s="165"/>
      <c r="E318" s="165"/>
      <c r="F318" s="165"/>
      <c r="G318" s="165"/>
      <c r="H318" s="165"/>
      <c r="I318" s="165"/>
      <c r="J318" s="165"/>
      <c r="K318" s="165"/>
      <c r="L318" s="165"/>
      <c r="M318" s="165"/>
      <c r="N318" s="165"/>
    </row>
    <row r="319" spans="2:14" x14ac:dyDescent="0.25">
      <c r="B319" s="165"/>
      <c r="C319" s="165"/>
      <c r="D319" s="165"/>
      <c r="E319" s="165"/>
      <c r="F319" s="165"/>
      <c r="G319" s="165"/>
      <c r="H319" s="165"/>
      <c r="I319" s="165"/>
      <c r="J319" s="165"/>
      <c r="K319" s="165"/>
      <c r="L319" s="165"/>
      <c r="M319" s="165"/>
      <c r="N319" s="165"/>
    </row>
    <row r="320" spans="2:14" x14ac:dyDescent="0.25">
      <c r="B320" s="165"/>
      <c r="C320" s="165"/>
      <c r="D320" s="165"/>
      <c r="E320" s="165"/>
      <c r="F320" s="165"/>
      <c r="G320" s="165"/>
      <c r="H320" s="165"/>
      <c r="I320" s="165"/>
      <c r="J320" s="165"/>
      <c r="K320" s="165"/>
      <c r="L320" s="165"/>
      <c r="M320" s="165"/>
      <c r="N320" s="165"/>
    </row>
    <row r="321" spans="2:14" x14ac:dyDescent="0.25">
      <c r="B321" s="165"/>
      <c r="C321" s="165"/>
      <c r="D321" s="165"/>
      <c r="E321" s="165"/>
      <c r="F321" s="165"/>
      <c r="G321" s="165"/>
      <c r="H321" s="165"/>
      <c r="I321" s="165"/>
      <c r="J321" s="165"/>
      <c r="K321" s="165"/>
      <c r="L321" s="165"/>
      <c r="M321" s="165"/>
      <c r="N321" s="165"/>
    </row>
    <row r="322" spans="2:14" x14ac:dyDescent="0.25">
      <c r="B322" s="165"/>
      <c r="C322" s="165"/>
      <c r="D322" s="165"/>
      <c r="E322" s="165"/>
      <c r="F322" s="165"/>
      <c r="G322" s="165"/>
      <c r="H322" s="165"/>
      <c r="I322" s="165"/>
      <c r="J322" s="165"/>
      <c r="K322" s="165"/>
      <c r="L322" s="165"/>
      <c r="M322" s="165"/>
      <c r="N322" s="165"/>
    </row>
    <row r="323" spans="2:14" x14ac:dyDescent="0.25">
      <c r="B323" s="165"/>
      <c r="C323" s="165"/>
      <c r="D323" s="165"/>
      <c r="E323" s="165"/>
      <c r="F323" s="165"/>
      <c r="G323" s="165"/>
      <c r="H323" s="165"/>
      <c r="I323" s="165"/>
      <c r="J323" s="165"/>
      <c r="K323" s="165"/>
      <c r="L323" s="165"/>
      <c r="M323" s="165"/>
      <c r="N323" s="165"/>
    </row>
    <row r="324" spans="2:14" x14ac:dyDescent="0.25">
      <c r="B324" s="165"/>
      <c r="C324" s="165"/>
      <c r="D324" s="165"/>
      <c r="E324" s="165"/>
      <c r="F324" s="165"/>
      <c r="G324" s="165"/>
      <c r="H324" s="165"/>
      <c r="I324" s="165"/>
      <c r="J324" s="165"/>
      <c r="K324" s="165"/>
      <c r="L324" s="165"/>
      <c r="M324" s="165"/>
      <c r="N324" s="165"/>
    </row>
    <row r="325" spans="2:14" x14ac:dyDescent="0.25">
      <c r="B325" s="165"/>
      <c r="C325" s="165"/>
      <c r="D325" s="165"/>
      <c r="E325" s="165"/>
      <c r="F325" s="165"/>
      <c r="G325" s="165"/>
      <c r="H325" s="165"/>
      <c r="I325" s="165"/>
      <c r="J325" s="165"/>
      <c r="K325" s="165"/>
      <c r="L325" s="165"/>
      <c r="M325" s="165"/>
      <c r="N325" s="165"/>
    </row>
    <row r="326" spans="2:14" x14ac:dyDescent="0.25">
      <c r="B326" s="165"/>
      <c r="C326" s="165"/>
      <c r="D326" s="165"/>
      <c r="E326" s="165"/>
      <c r="F326" s="165"/>
      <c r="G326" s="165"/>
      <c r="H326" s="165"/>
      <c r="I326" s="165"/>
      <c r="J326" s="165"/>
      <c r="K326" s="165"/>
      <c r="L326" s="165"/>
      <c r="M326" s="165"/>
      <c r="N326" s="165"/>
    </row>
    <row r="327" spans="2:14" x14ac:dyDescent="0.25">
      <c r="B327" s="165"/>
      <c r="C327" s="165"/>
      <c r="D327" s="165"/>
      <c r="E327" s="165"/>
      <c r="F327" s="165"/>
      <c r="G327" s="165"/>
      <c r="H327" s="165"/>
      <c r="I327" s="165"/>
      <c r="J327" s="165"/>
      <c r="K327" s="165"/>
      <c r="L327" s="165"/>
      <c r="M327" s="165"/>
      <c r="N327" s="165"/>
    </row>
    <row r="328" spans="2:14" x14ac:dyDescent="0.25">
      <c r="B328" s="165"/>
      <c r="C328" s="165"/>
      <c r="D328" s="165"/>
      <c r="E328" s="165"/>
      <c r="F328" s="165"/>
      <c r="G328" s="165"/>
      <c r="H328" s="165"/>
      <c r="I328" s="165"/>
      <c r="J328" s="165"/>
      <c r="K328" s="165"/>
      <c r="L328" s="165"/>
      <c r="M328" s="165"/>
      <c r="N328" s="165"/>
    </row>
    <row r="329" spans="2:14" x14ac:dyDescent="0.25">
      <c r="B329" s="165"/>
      <c r="C329" s="165"/>
      <c r="D329" s="165"/>
      <c r="E329" s="165"/>
      <c r="F329" s="165"/>
      <c r="G329" s="165"/>
      <c r="H329" s="165"/>
      <c r="I329" s="165"/>
      <c r="J329" s="165"/>
      <c r="K329" s="165"/>
      <c r="L329" s="165"/>
      <c r="M329" s="165"/>
      <c r="N329" s="165"/>
    </row>
    <row r="330" spans="2:14" x14ac:dyDescent="0.25">
      <c r="B330" s="165"/>
      <c r="C330" s="165"/>
      <c r="D330" s="165"/>
      <c r="E330" s="165"/>
      <c r="F330" s="165"/>
      <c r="G330" s="165"/>
      <c r="H330" s="165"/>
      <c r="I330" s="165"/>
      <c r="J330" s="165"/>
      <c r="K330" s="165"/>
      <c r="L330" s="165"/>
      <c r="M330" s="165"/>
      <c r="N330" s="165"/>
    </row>
    <row r="331" spans="2:14" x14ac:dyDescent="0.25">
      <c r="B331" s="165"/>
      <c r="C331" s="165"/>
      <c r="D331" s="165"/>
      <c r="E331" s="165"/>
      <c r="F331" s="165"/>
      <c r="G331" s="165"/>
      <c r="H331" s="165"/>
      <c r="I331" s="165"/>
      <c r="J331" s="165"/>
      <c r="K331" s="165"/>
      <c r="L331" s="165"/>
      <c r="M331" s="165"/>
      <c r="N331" s="165"/>
    </row>
    <row r="332" spans="2:14" x14ac:dyDescent="0.25">
      <c r="B332" s="165"/>
      <c r="C332" s="165"/>
      <c r="D332" s="165"/>
      <c r="E332" s="165"/>
      <c r="F332" s="165"/>
      <c r="G332" s="165"/>
      <c r="H332" s="165"/>
      <c r="I332" s="165"/>
      <c r="J332" s="165"/>
      <c r="K332" s="165"/>
      <c r="L332" s="165"/>
      <c r="M332" s="165"/>
      <c r="N332" s="165"/>
    </row>
    <row r="333" spans="2:14" x14ac:dyDescent="0.25">
      <c r="B333" s="165"/>
      <c r="C333" s="165"/>
      <c r="D333" s="165"/>
      <c r="E333" s="165"/>
      <c r="F333" s="165"/>
      <c r="G333" s="165"/>
      <c r="H333" s="165"/>
      <c r="I333" s="165"/>
      <c r="J333" s="165"/>
      <c r="K333" s="165"/>
      <c r="L333" s="165"/>
      <c r="M333" s="165"/>
      <c r="N333" s="165"/>
    </row>
    <row r="334" spans="2:14" x14ac:dyDescent="0.25">
      <c r="B334" s="165"/>
      <c r="C334" s="165"/>
      <c r="D334" s="165"/>
      <c r="E334" s="165"/>
      <c r="F334" s="165"/>
      <c r="G334" s="165"/>
      <c r="H334" s="165"/>
      <c r="I334" s="165"/>
      <c r="J334" s="165"/>
      <c r="K334" s="165"/>
      <c r="L334" s="165"/>
      <c r="M334" s="165"/>
      <c r="N334" s="165"/>
    </row>
    <row r="335" spans="2:14" x14ac:dyDescent="0.25">
      <c r="B335" s="165"/>
      <c r="C335" s="165"/>
      <c r="D335" s="165"/>
      <c r="E335" s="165"/>
      <c r="F335" s="165"/>
      <c r="G335" s="165"/>
      <c r="H335" s="165"/>
      <c r="I335" s="165"/>
      <c r="J335" s="165"/>
      <c r="K335" s="165"/>
      <c r="L335" s="165"/>
      <c r="M335" s="165"/>
      <c r="N335" s="165"/>
    </row>
    <row r="336" spans="2:14" x14ac:dyDescent="0.25">
      <c r="B336" s="165"/>
      <c r="C336" s="165"/>
      <c r="D336" s="165"/>
      <c r="E336" s="165"/>
      <c r="F336" s="165"/>
      <c r="G336" s="165"/>
      <c r="H336" s="165"/>
      <c r="I336" s="165"/>
      <c r="J336" s="165"/>
      <c r="K336" s="165"/>
      <c r="L336" s="165"/>
      <c r="M336" s="165"/>
      <c r="N336" s="165"/>
    </row>
    <row r="337" spans="2:14" x14ac:dyDescent="0.25">
      <c r="B337" s="165"/>
      <c r="C337" s="165"/>
      <c r="D337" s="165"/>
      <c r="E337" s="165"/>
      <c r="F337" s="165"/>
      <c r="G337" s="165"/>
      <c r="H337" s="165"/>
      <c r="I337" s="165"/>
      <c r="J337" s="165"/>
      <c r="K337" s="165"/>
      <c r="L337" s="165"/>
      <c r="M337" s="165"/>
      <c r="N337" s="165"/>
    </row>
    <row r="338" spans="2:14" x14ac:dyDescent="0.25">
      <c r="B338" s="165"/>
      <c r="C338" s="165"/>
      <c r="D338" s="165"/>
      <c r="E338" s="165"/>
      <c r="F338" s="165"/>
      <c r="G338" s="165"/>
      <c r="H338" s="165"/>
      <c r="I338" s="165"/>
      <c r="J338" s="165"/>
      <c r="K338" s="165"/>
      <c r="L338" s="165"/>
      <c r="M338" s="165"/>
      <c r="N338" s="165"/>
    </row>
    <row r="339" spans="2:14" x14ac:dyDescent="0.25">
      <c r="B339" s="165"/>
      <c r="C339" s="165"/>
      <c r="D339" s="165"/>
      <c r="E339" s="165"/>
      <c r="F339" s="165"/>
      <c r="G339" s="165"/>
      <c r="H339" s="165"/>
      <c r="I339" s="165"/>
      <c r="J339" s="165"/>
      <c r="K339" s="165"/>
      <c r="L339" s="165"/>
      <c r="M339" s="165"/>
      <c r="N339" s="165"/>
    </row>
    <row r="340" spans="2:14" x14ac:dyDescent="0.25">
      <c r="B340" s="165"/>
      <c r="C340" s="165"/>
      <c r="D340" s="165"/>
      <c r="E340" s="165"/>
      <c r="F340" s="165"/>
      <c r="G340" s="165"/>
      <c r="H340" s="165"/>
      <c r="I340" s="165"/>
      <c r="J340" s="165"/>
      <c r="K340" s="165"/>
      <c r="L340" s="165"/>
      <c r="M340" s="165"/>
      <c r="N340" s="165"/>
    </row>
    <row r="341" spans="2:14" x14ac:dyDescent="0.25">
      <c r="B341" s="165"/>
      <c r="C341" s="165"/>
      <c r="D341" s="165"/>
      <c r="E341" s="165"/>
      <c r="F341" s="165"/>
      <c r="G341" s="165"/>
      <c r="H341" s="165"/>
      <c r="I341" s="165"/>
      <c r="J341" s="165"/>
      <c r="K341" s="165"/>
      <c r="L341" s="165"/>
      <c r="M341" s="165"/>
      <c r="N341" s="165"/>
    </row>
    <row r="342" spans="2:14" x14ac:dyDescent="0.25">
      <c r="B342" s="165"/>
      <c r="C342" s="165"/>
      <c r="D342" s="165"/>
      <c r="E342" s="165"/>
      <c r="F342" s="165"/>
      <c r="G342" s="165"/>
      <c r="H342" s="165"/>
      <c r="I342" s="165"/>
      <c r="J342" s="165"/>
      <c r="K342" s="165"/>
      <c r="L342" s="165"/>
      <c r="M342" s="165"/>
      <c r="N342" s="165"/>
    </row>
    <row r="343" spans="2:14" x14ac:dyDescent="0.25">
      <c r="B343" s="165"/>
      <c r="C343" s="165"/>
      <c r="D343" s="165"/>
      <c r="E343" s="165"/>
      <c r="F343" s="165"/>
      <c r="G343" s="165"/>
      <c r="H343" s="165"/>
      <c r="I343" s="165"/>
      <c r="J343" s="165"/>
      <c r="K343" s="165"/>
      <c r="L343" s="165"/>
      <c r="M343" s="165"/>
      <c r="N343" s="165"/>
    </row>
    <row r="344" spans="2:14" x14ac:dyDescent="0.25">
      <c r="B344" s="165"/>
      <c r="C344" s="165"/>
      <c r="D344" s="165"/>
      <c r="E344" s="165"/>
      <c r="F344" s="165"/>
      <c r="G344" s="165"/>
      <c r="H344" s="165"/>
      <c r="I344" s="165"/>
      <c r="J344" s="165"/>
      <c r="K344" s="165"/>
      <c r="L344" s="165"/>
      <c r="M344" s="165"/>
      <c r="N344" s="165"/>
    </row>
    <row r="345" spans="2:14" x14ac:dyDescent="0.25">
      <c r="B345" s="165"/>
      <c r="C345" s="165"/>
      <c r="D345" s="165"/>
      <c r="E345" s="165"/>
      <c r="F345" s="165"/>
      <c r="G345" s="165"/>
      <c r="H345" s="165"/>
      <c r="I345" s="165"/>
      <c r="J345" s="165"/>
      <c r="K345" s="165"/>
      <c r="L345" s="165"/>
      <c r="M345" s="165"/>
      <c r="N345" s="165"/>
    </row>
    <row r="346" spans="2:14" x14ac:dyDescent="0.25">
      <c r="B346" s="165"/>
      <c r="C346" s="165"/>
      <c r="D346" s="165"/>
      <c r="E346" s="165"/>
      <c r="F346" s="165"/>
      <c r="G346" s="165"/>
      <c r="H346" s="165"/>
      <c r="I346" s="165"/>
      <c r="J346" s="165"/>
      <c r="K346" s="165"/>
      <c r="L346" s="165"/>
      <c r="M346" s="165"/>
      <c r="N346" s="165"/>
    </row>
    <row r="347" spans="2:14" x14ac:dyDescent="0.25">
      <c r="B347" s="165"/>
      <c r="C347" s="165"/>
      <c r="D347" s="165"/>
      <c r="E347" s="165"/>
      <c r="F347" s="165"/>
      <c r="G347" s="165"/>
      <c r="H347" s="165"/>
      <c r="I347" s="165"/>
      <c r="J347" s="165"/>
      <c r="K347" s="165"/>
      <c r="L347" s="165"/>
      <c r="M347" s="165"/>
      <c r="N347" s="165"/>
    </row>
    <row r="348" spans="2:14" x14ac:dyDescent="0.25">
      <c r="B348" s="165"/>
      <c r="C348" s="165"/>
      <c r="D348" s="165"/>
      <c r="E348" s="165"/>
      <c r="F348" s="165"/>
      <c r="G348" s="165"/>
      <c r="H348" s="165"/>
      <c r="I348" s="165"/>
      <c r="J348" s="165"/>
      <c r="K348" s="165"/>
      <c r="L348" s="165"/>
      <c r="M348" s="165"/>
      <c r="N348" s="165"/>
    </row>
    <row r="349" spans="2:14" x14ac:dyDescent="0.25">
      <c r="B349" s="165"/>
      <c r="C349" s="165"/>
      <c r="D349" s="165"/>
      <c r="E349" s="165"/>
      <c r="F349" s="165"/>
      <c r="G349" s="165"/>
      <c r="H349" s="165"/>
      <c r="I349" s="165"/>
      <c r="J349" s="165"/>
      <c r="K349" s="165"/>
      <c r="L349" s="165"/>
      <c r="M349" s="165"/>
      <c r="N349" s="165"/>
    </row>
    <row r="350" spans="2:14" x14ac:dyDescent="0.25">
      <c r="B350" s="165"/>
      <c r="C350" s="165"/>
      <c r="D350" s="165"/>
      <c r="E350" s="165"/>
      <c r="F350" s="165"/>
      <c r="G350" s="165"/>
      <c r="H350" s="165"/>
      <c r="I350" s="165"/>
      <c r="J350" s="165"/>
      <c r="K350" s="165"/>
      <c r="L350" s="165"/>
      <c r="M350" s="165"/>
      <c r="N350" s="165"/>
    </row>
    <row r="351" spans="2:14" x14ac:dyDescent="0.25">
      <c r="B351" s="165"/>
      <c r="C351" s="165"/>
      <c r="D351" s="165"/>
      <c r="E351" s="165"/>
      <c r="F351" s="165"/>
      <c r="G351" s="165"/>
      <c r="H351" s="165"/>
      <c r="I351" s="165"/>
      <c r="J351" s="165"/>
      <c r="K351" s="165"/>
      <c r="L351" s="165"/>
      <c r="M351" s="165"/>
      <c r="N351" s="165"/>
    </row>
    <row r="352" spans="2:14" x14ac:dyDescent="0.25">
      <c r="B352" s="165"/>
      <c r="C352" s="165"/>
      <c r="D352" s="165"/>
      <c r="E352" s="165"/>
      <c r="F352" s="165"/>
      <c r="G352" s="165"/>
      <c r="H352" s="165"/>
      <c r="I352" s="165"/>
      <c r="J352" s="165"/>
      <c r="K352" s="165"/>
      <c r="L352" s="165"/>
      <c r="M352" s="165"/>
      <c r="N352" s="165"/>
    </row>
    <row r="353" spans="2:14" x14ac:dyDescent="0.25">
      <c r="B353" s="165"/>
      <c r="C353" s="165"/>
      <c r="D353" s="165"/>
      <c r="E353" s="165"/>
      <c r="F353" s="165"/>
      <c r="G353" s="165"/>
      <c r="H353" s="165"/>
      <c r="I353" s="165"/>
      <c r="J353" s="165"/>
      <c r="K353" s="165"/>
      <c r="L353" s="165"/>
      <c r="M353" s="165"/>
      <c r="N353" s="165"/>
    </row>
    <row r="354" spans="2:14" x14ac:dyDescent="0.25">
      <c r="B354" s="165"/>
      <c r="C354" s="165"/>
      <c r="D354" s="165"/>
      <c r="E354" s="165"/>
      <c r="F354" s="165"/>
      <c r="G354" s="165"/>
      <c r="H354" s="165"/>
      <c r="I354" s="165"/>
      <c r="J354" s="165"/>
      <c r="K354" s="165"/>
      <c r="L354" s="165"/>
      <c r="M354" s="165"/>
      <c r="N354" s="165"/>
    </row>
    <row r="355" spans="2:14" x14ac:dyDescent="0.25">
      <c r="B355" s="165"/>
      <c r="C355" s="165"/>
      <c r="D355" s="165"/>
      <c r="E355" s="165"/>
      <c r="F355" s="165"/>
      <c r="G355" s="165"/>
      <c r="H355" s="165"/>
      <c r="I355" s="165"/>
      <c r="J355" s="165"/>
      <c r="K355" s="165"/>
      <c r="L355" s="165"/>
      <c r="M355" s="165"/>
      <c r="N355" s="165"/>
    </row>
    <row r="356" spans="2:14" x14ac:dyDescent="0.25">
      <c r="B356" s="165"/>
      <c r="C356" s="165"/>
      <c r="D356" s="165"/>
      <c r="E356" s="165"/>
      <c r="F356" s="165"/>
      <c r="G356" s="165"/>
      <c r="H356" s="165"/>
      <c r="I356" s="165"/>
      <c r="J356" s="165"/>
      <c r="K356" s="165"/>
      <c r="L356" s="165"/>
      <c r="M356" s="165"/>
      <c r="N356" s="165"/>
    </row>
    <row r="357" spans="2:14" x14ac:dyDescent="0.25">
      <c r="B357" s="165"/>
      <c r="C357" s="165"/>
      <c r="D357" s="165"/>
      <c r="E357" s="165"/>
      <c r="F357" s="165"/>
      <c r="G357" s="165"/>
      <c r="H357" s="165"/>
      <c r="I357" s="165"/>
      <c r="J357" s="165"/>
      <c r="K357" s="165"/>
      <c r="L357" s="165"/>
      <c r="M357" s="165"/>
      <c r="N357" s="165"/>
    </row>
    <row r="358" spans="2:14" x14ac:dyDescent="0.25">
      <c r="B358" s="165"/>
      <c r="C358" s="165"/>
      <c r="D358" s="165"/>
      <c r="E358" s="165"/>
      <c r="F358" s="165"/>
      <c r="G358" s="165"/>
      <c r="H358" s="165"/>
      <c r="I358" s="165"/>
      <c r="J358" s="165"/>
      <c r="K358" s="165"/>
      <c r="L358" s="165"/>
      <c r="M358" s="165"/>
      <c r="N358" s="165"/>
    </row>
    <row r="359" spans="2:14" x14ac:dyDescent="0.25">
      <c r="B359" s="165"/>
      <c r="C359" s="165"/>
      <c r="D359" s="165"/>
      <c r="E359" s="165"/>
      <c r="F359" s="165"/>
      <c r="G359" s="165"/>
      <c r="H359" s="165"/>
      <c r="I359" s="165"/>
      <c r="J359" s="165"/>
      <c r="K359" s="165"/>
      <c r="L359" s="165"/>
      <c r="M359" s="165"/>
      <c r="N359" s="165"/>
    </row>
    <row r="360" spans="2:14" x14ac:dyDescent="0.25">
      <c r="B360" s="165"/>
      <c r="C360" s="165"/>
      <c r="D360" s="165"/>
      <c r="E360" s="165"/>
      <c r="F360" s="165"/>
      <c r="G360" s="165"/>
      <c r="H360" s="165"/>
      <c r="I360" s="165"/>
      <c r="J360" s="165"/>
      <c r="K360" s="165"/>
      <c r="L360" s="165"/>
      <c r="M360" s="165"/>
      <c r="N360" s="165"/>
    </row>
    <row r="361" spans="2:14" x14ac:dyDescent="0.25">
      <c r="B361" s="165"/>
      <c r="C361" s="165"/>
      <c r="D361" s="165"/>
      <c r="E361" s="165"/>
      <c r="F361" s="165"/>
      <c r="G361" s="165"/>
      <c r="H361" s="165"/>
      <c r="I361" s="165"/>
      <c r="J361" s="165"/>
      <c r="K361" s="165"/>
      <c r="L361" s="165"/>
      <c r="M361" s="165"/>
      <c r="N361" s="165"/>
    </row>
    <row r="362" spans="2:14" x14ac:dyDescent="0.25">
      <c r="B362" s="165"/>
      <c r="C362" s="165"/>
      <c r="D362" s="165"/>
      <c r="E362" s="165"/>
      <c r="F362" s="165"/>
      <c r="G362" s="165"/>
      <c r="H362" s="165"/>
      <c r="I362" s="165"/>
      <c r="J362" s="165"/>
      <c r="K362" s="165"/>
      <c r="L362" s="165"/>
      <c r="M362" s="165"/>
      <c r="N362" s="165"/>
    </row>
    <row r="363" spans="2:14" x14ac:dyDescent="0.25">
      <c r="B363" s="165"/>
      <c r="C363" s="165"/>
      <c r="D363" s="165"/>
      <c r="E363" s="165"/>
      <c r="F363" s="165"/>
      <c r="G363" s="165"/>
      <c r="H363" s="165"/>
      <c r="I363" s="165"/>
      <c r="J363" s="165"/>
      <c r="K363" s="165"/>
      <c r="L363" s="165"/>
      <c r="M363" s="165"/>
      <c r="N363" s="165"/>
    </row>
    <row r="364" spans="2:14" x14ac:dyDescent="0.25">
      <c r="B364" s="165"/>
      <c r="C364" s="165"/>
      <c r="D364" s="165"/>
      <c r="E364" s="165"/>
      <c r="F364" s="165"/>
      <c r="G364" s="165"/>
      <c r="H364" s="165"/>
      <c r="I364" s="165"/>
      <c r="J364" s="165"/>
      <c r="K364" s="165"/>
      <c r="L364" s="165"/>
      <c r="M364" s="165"/>
      <c r="N364" s="165"/>
    </row>
    <row r="365" spans="2:14" x14ac:dyDescent="0.25">
      <c r="B365" s="165"/>
      <c r="C365" s="165"/>
      <c r="D365" s="165"/>
      <c r="E365" s="165"/>
      <c r="F365" s="165"/>
      <c r="G365" s="165"/>
      <c r="H365" s="165"/>
      <c r="I365" s="165"/>
      <c r="J365" s="165"/>
      <c r="K365" s="165"/>
      <c r="L365" s="165"/>
      <c r="M365" s="165"/>
      <c r="N365" s="165"/>
    </row>
    <row r="366" spans="2:14" x14ac:dyDescent="0.25">
      <c r="B366" s="165"/>
      <c r="C366" s="165"/>
      <c r="D366" s="165"/>
      <c r="E366" s="165"/>
      <c r="F366" s="165"/>
      <c r="G366" s="165"/>
      <c r="H366" s="165"/>
      <c r="I366" s="165"/>
      <c r="J366" s="165"/>
      <c r="K366" s="165"/>
      <c r="L366" s="165"/>
      <c r="M366" s="165"/>
      <c r="N366" s="165"/>
    </row>
    <row r="367" spans="2:14" x14ac:dyDescent="0.25">
      <c r="B367" s="165"/>
      <c r="C367" s="165"/>
      <c r="D367" s="165"/>
      <c r="E367" s="165"/>
      <c r="F367" s="165"/>
      <c r="G367" s="165"/>
      <c r="H367" s="165"/>
      <c r="I367" s="165"/>
      <c r="J367" s="165"/>
      <c r="K367" s="165"/>
      <c r="L367" s="165"/>
      <c r="M367" s="165"/>
      <c r="N367" s="165"/>
    </row>
    <row r="368" spans="2:14" x14ac:dyDescent="0.25">
      <c r="B368" s="165"/>
      <c r="C368" s="165"/>
      <c r="D368" s="165"/>
      <c r="E368" s="165"/>
      <c r="F368" s="165"/>
      <c r="G368" s="165"/>
      <c r="H368" s="165"/>
      <c r="I368" s="165"/>
      <c r="J368" s="165"/>
      <c r="K368" s="165"/>
      <c r="L368" s="165"/>
      <c r="M368" s="165"/>
      <c r="N368" s="165"/>
    </row>
    <row r="369" spans="2:14" x14ac:dyDescent="0.25">
      <c r="B369" s="165"/>
      <c r="C369" s="165"/>
      <c r="D369" s="165"/>
      <c r="E369" s="165"/>
      <c r="F369" s="165"/>
      <c r="G369" s="165"/>
      <c r="H369" s="165"/>
      <c r="I369" s="165"/>
      <c r="J369" s="165"/>
      <c r="K369" s="165"/>
      <c r="L369" s="165"/>
      <c r="M369" s="165"/>
      <c r="N369" s="165"/>
    </row>
    <row r="370" spans="2:14" x14ac:dyDescent="0.25">
      <c r="B370" s="165"/>
      <c r="C370" s="165"/>
      <c r="D370" s="165"/>
      <c r="E370" s="165"/>
      <c r="F370" s="165"/>
      <c r="G370" s="165"/>
      <c r="H370" s="165"/>
      <c r="I370" s="165"/>
      <c r="J370" s="165"/>
      <c r="K370" s="165"/>
      <c r="L370" s="165"/>
      <c r="M370" s="165"/>
      <c r="N370" s="165"/>
    </row>
    <row r="371" spans="2:14" x14ac:dyDescent="0.25">
      <c r="B371" s="165"/>
      <c r="C371" s="165"/>
      <c r="D371" s="165"/>
      <c r="E371" s="165"/>
      <c r="F371" s="165"/>
      <c r="G371" s="165"/>
      <c r="H371" s="165"/>
      <c r="I371" s="165"/>
      <c r="J371" s="165"/>
      <c r="K371" s="165"/>
      <c r="L371" s="165"/>
      <c r="M371" s="165"/>
      <c r="N371" s="165"/>
    </row>
    <row r="372" spans="2:14" x14ac:dyDescent="0.25">
      <c r="B372" s="165"/>
      <c r="C372" s="165"/>
      <c r="D372" s="165"/>
      <c r="E372" s="165"/>
      <c r="F372" s="165"/>
      <c r="G372" s="165"/>
      <c r="H372" s="165"/>
      <c r="I372" s="165"/>
      <c r="J372" s="165"/>
      <c r="K372" s="165"/>
      <c r="L372" s="165"/>
      <c r="M372" s="165"/>
      <c r="N372" s="165"/>
    </row>
    <row r="373" spans="2:14" x14ac:dyDescent="0.25">
      <c r="B373" s="165"/>
      <c r="C373" s="165"/>
      <c r="D373" s="165"/>
      <c r="E373" s="165"/>
      <c r="F373" s="165"/>
      <c r="G373" s="165"/>
      <c r="H373" s="165"/>
      <c r="I373" s="165"/>
      <c r="J373" s="165"/>
      <c r="K373" s="165"/>
      <c r="L373" s="165"/>
      <c r="M373" s="165"/>
      <c r="N373" s="165"/>
    </row>
    <row r="374" spans="2:14" x14ac:dyDescent="0.25">
      <c r="B374" s="165"/>
      <c r="C374" s="165"/>
      <c r="D374" s="165"/>
      <c r="E374" s="165"/>
      <c r="F374" s="165"/>
      <c r="G374" s="165"/>
      <c r="H374" s="165"/>
      <c r="I374" s="165"/>
      <c r="J374" s="165"/>
      <c r="K374" s="165"/>
      <c r="L374" s="165"/>
      <c r="M374" s="165"/>
      <c r="N374" s="165"/>
    </row>
    <row r="375" spans="2:14" x14ac:dyDescent="0.25">
      <c r="B375" s="165"/>
      <c r="C375" s="165"/>
      <c r="D375" s="165"/>
      <c r="E375" s="165"/>
      <c r="F375" s="165"/>
      <c r="G375" s="165"/>
      <c r="H375" s="165"/>
      <c r="I375" s="165"/>
      <c r="J375" s="165"/>
      <c r="K375" s="165"/>
      <c r="L375" s="165"/>
      <c r="M375" s="165"/>
      <c r="N375" s="165"/>
    </row>
    <row r="376" spans="2:14" x14ac:dyDescent="0.25">
      <c r="B376" s="165"/>
      <c r="C376" s="165"/>
      <c r="D376" s="165"/>
      <c r="E376" s="165"/>
      <c r="F376" s="165"/>
      <c r="G376" s="165"/>
      <c r="H376" s="165"/>
      <c r="I376" s="165"/>
      <c r="J376" s="165"/>
      <c r="K376" s="165"/>
      <c r="L376" s="165"/>
      <c r="M376" s="165"/>
      <c r="N376" s="165"/>
    </row>
    <row r="377" spans="2:14" x14ac:dyDescent="0.25">
      <c r="B377" s="165"/>
      <c r="C377" s="165"/>
      <c r="D377" s="165"/>
      <c r="E377" s="165"/>
      <c r="F377" s="165"/>
      <c r="G377" s="165"/>
      <c r="H377" s="165"/>
      <c r="I377" s="165"/>
      <c r="J377" s="165"/>
      <c r="K377" s="165"/>
      <c r="L377" s="165"/>
      <c r="M377" s="165"/>
      <c r="N377" s="165"/>
    </row>
    <row r="378" spans="2:14" x14ac:dyDescent="0.25">
      <c r="B378" s="165"/>
      <c r="C378" s="165"/>
      <c r="D378" s="165"/>
      <c r="E378" s="165"/>
      <c r="F378" s="165"/>
      <c r="G378" s="165"/>
      <c r="H378" s="165"/>
      <c r="I378" s="165"/>
      <c r="J378" s="165"/>
      <c r="K378" s="165"/>
      <c r="L378" s="165"/>
      <c r="M378" s="165"/>
      <c r="N378" s="165"/>
    </row>
    <row r="379" spans="2:14" x14ac:dyDescent="0.25">
      <c r="B379" s="165"/>
      <c r="C379" s="165"/>
      <c r="D379" s="165"/>
      <c r="E379" s="165"/>
      <c r="F379" s="165"/>
      <c r="G379" s="165"/>
      <c r="H379" s="165"/>
      <c r="I379" s="165"/>
      <c r="J379" s="165"/>
      <c r="K379" s="165"/>
      <c r="L379" s="165"/>
      <c r="M379" s="165"/>
      <c r="N379" s="165"/>
    </row>
    <row r="380" spans="2:14" x14ac:dyDescent="0.25">
      <c r="B380" s="165"/>
      <c r="C380" s="165"/>
      <c r="D380" s="165"/>
      <c r="E380" s="165"/>
      <c r="F380" s="165"/>
      <c r="G380" s="165"/>
      <c r="H380" s="165"/>
      <c r="I380" s="165"/>
      <c r="J380" s="165"/>
      <c r="K380" s="165"/>
      <c r="L380" s="165"/>
      <c r="M380" s="165"/>
      <c r="N380" s="165"/>
    </row>
    <row r="381" spans="2:14" x14ac:dyDescent="0.25">
      <c r="B381" s="165"/>
      <c r="C381" s="165"/>
      <c r="D381" s="165"/>
      <c r="E381" s="165"/>
      <c r="F381" s="165"/>
      <c r="G381" s="165"/>
      <c r="H381" s="165"/>
      <c r="I381" s="165"/>
      <c r="J381" s="165"/>
      <c r="K381" s="165"/>
      <c r="L381" s="165"/>
      <c r="M381" s="165"/>
      <c r="N381" s="165"/>
    </row>
    <row r="382" spans="2:14" x14ac:dyDescent="0.25">
      <c r="B382" s="165"/>
      <c r="C382" s="165"/>
      <c r="D382" s="165"/>
      <c r="E382" s="165"/>
      <c r="F382" s="165"/>
      <c r="G382" s="165"/>
      <c r="H382" s="165"/>
      <c r="I382" s="165"/>
      <c r="J382" s="165"/>
      <c r="K382" s="165"/>
      <c r="L382" s="165"/>
      <c r="M382" s="165"/>
      <c r="N382" s="165"/>
    </row>
    <row r="383" spans="2:14" x14ac:dyDescent="0.25">
      <c r="B383" s="165"/>
      <c r="C383" s="165"/>
      <c r="D383" s="165"/>
      <c r="E383" s="165"/>
      <c r="F383" s="165"/>
      <c r="G383" s="165"/>
      <c r="H383" s="165"/>
      <c r="I383" s="165"/>
      <c r="J383" s="165"/>
      <c r="K383" s="165"/>
      <c r="L383" s="165"/>
      <c r="M383" s="165"/>
      <c r="N383" s="165"/>
    </row>
    <row r="384" spans="2:14" x14ac:dyDescent="0.25">
      <c r="B384" s="165"/>
      <c r="C384" s="165"/>
      <c r="D384" s="165"/>
      <c r="E384" s="165"/>
      <c r="F384" s="165"/>
      <c r="G384" s="165"/>
      <c r="H384" s="165"/>
      <c r="I384" s="165"/>
      <c r="J384" s="165"/>
      <c r="K384" s="165"/>
      <c r="L384" s="165"/>
      <c r="M384" s="165"/>
      <c r="N384" s="165"/>
    </row>
    <row r="385" spans="2:14" x14ac:dyDescent="0.25">
      <c r="B385" s="165"/>
      <c r="C385" s="165"/>
      <c r="D385" s="165"/>
      <c r="E385" s="165"/>
      <c r="F385" s="165"/>
      <c r="G385" s="165"/>
      <c r="H385" s="165"/>
      <c r="I385" s="165"/>
      <c r="J385" s="165"/>
      <c r="K385" s="165"/>
      <c r="L385" s="165"/>
      <c r="M385" s="165"/>
      <c r="N385" s="165"/>
    </row>
    <row r="386" spans="2:14" x14ac:dyDescent="0.25">
      <c r="B386" s="165"/>
      <c r="C386" s="165"/>
      <c r="D386" s="165"/>
      <c r="E386" s="165"/>
      <c r="F386" s="165"/>
      <c r="G386" s="165"/>
      <c r="H386" s="165"/>
      <c r="I386" s="165"/>
      <c r="J386" s="165"/>
      <c r="K386" s="165"/>
      <c r="L386" s="165"/>
      <c r="M386" s="165"/>
      <c r="N386" s="165"/>
    </row>
    <row r="387" spans="2:14" x14ac:dyDescent="0.25">
      <c r="B387" s="165"/>
      <c r="C387" s="165"/>
      <c r="D387" s="165"/>
      <c r="E387" s="165"/>
      <c r="F387" s="165"/>
      <c r="G387" s="165"/>
      <c r="H387" s="165"/>
      <c r="I387" s="165"/>
      <c r="J387" s="165"/>
      <c r="K387" s="165"/>
      <c r="L387" s="165"/>
      <c r="M387" s="165"/>
      <c r="N387" s="165"/>
    </row>
    <row r="388" spans="2:14" x14ac:dyDescent="0.25">
      <c r="B388" s="165"/>
      <c r="C388" s="165"/>
      <c r="D388" s="165"/>
      <c r="E388" s="165"/>
      <c r="F388" s="165"/>
      <c r="G388" s="165"/>
      <c r="H388" s="165"/>
      <c r="I388" s="165"/>
      <c r="J388" s="165"/>
      <c r="K388" s="165"/>
      <c r="L388" s="165"/>
      <c r="M388" s="165"/>
      <c r="N388" s="165"/>
    </row>
    <row r="389" spans="2:14" x14ac:dyDescent="0.25">
      <c r="B389" s="165"/>
      <c r="C389" s="165"/>
      <c r="D389" s="165"/>
      <c r="E389" s="165"/>
      <c r="F389" s="165"/>
      <c r="G389" s="165"/>
      <c r="H389" s="165"/>
      <c r="I389" s="165"/>
      <c r="J389" s="165"/>
      <c r="K389" s="165"/>
      <c r="L389" s="165"/>
      <c r="M389" s="165"/>
      <c r="N389" s="165"/>
    </row>
    <row r="390" spans="2:14" x14ac:dyDescent="0.25">
      <c r="B390" s="165"/>
      <c r="C390" s="165"/>
      <c r="D390" s="165"/>
      <c r="E390" s="165"/>
      <c r="F390" s="165"/>
      <c r="G390" s="165"/>
      <c r="H390" s="165"/>
      <c r="I390" s="165"/>
      <c r="J390" s="165"/>
      <c r="K390" s="165"/>
      <c r="L390" s="165"/>
      <c r="M390" s="165"/>
      <c r="N390" s="165"/>
    </row>
    <row r="391" spans="2:14" x14ac:dyDescent="0.25">
      <c r="B391" s="165"/>
      <c r="C391" s="165"/>
      <c r="D391" s="165"/>
      <c r="E391" s="165"/>
      <c r="F391" s="165"/>
      <c r="G391" s="165"/>
      <c r="H391" s="165"/>
      <c r="I391" s="165"/>
      <c r="J391" s="165"/>
      <c r="K391" s="165"/>
      <c r="L391" s="165"/>
      <c r="M391" s="165"/>
      <c r="N391" s="165"/>
    </row>
    <row r="392" spans="2:14" x14ac:dyDescent="0.25">
      <c r="B392" s="165"/>
      <c r="C392" s="165"/>
      <c r="D392" s="165"/>
      <c r="E392" s="165"/>
      <c r="F392" s="165"/>
      <c r="G392" s="165"/>
      <c r="H392" s="165"/>
      <c r="I392" s="165"/>
      <c r="J392" s="165"/>
      <c r="K392" s="165"/>
      <c r="L392" s="165"/>
      <c r="M392" s="165"/>
      <c r="N392" s="165"/>
    </row>
    <row r="393" spans="2:14" x14ac:dyDescent="0.25">
      <c r="B393" s="165"/>
      <c r="C393" s="165"/>
      <c r="D393" s="165"/>
      <c r="E393" s="165"/>
      <c r="F393" s="165"/>
      <c r="G393" s="165"/>
      <c r="H393" s="165"/>
      <c r="I393" s="165"/>
      <c r="J393" s="165"/>
      <c r="K393" s="165"/>
      <c r="L393" s="165"/>
      <c r="M393" s="165"/>
      <c r="N393" s="165"/>
    </row>
    <row r="394" spans="2:14" x14ac:dyDescent="0.25">
      <c r="B394" s="165"/>
      <c r="C394" s="165"/>
      <c r="D394" s="165"/>
      <c r="E394" s="165"/>
      <c r="F394" s="165"/>
      <c r="G394" s="165"/>
      <c r="H394" s="165"/>
      <c r="I394" s="165"/>
      <c r="J394" s="165"/>
      <c r="K394" s="165"/>
      <c r="L394" s="165"/>
      <c r="M394" s="165"/>
      <c r="N394" s="165"/>
    </row>
    <row r="395" spans="2:14" x14ac:dyDescent="0.25">
      <c r="B395" s="165"/>
      <c r="C395" s="165"/>
      <c r="D395" s="165"/>
      <c r="E395" s="165"/>
      <c r="F395" s="165"/>
      <c r="G395" s="165"/>
      <c r="H395" s="165"/>
      <c r="I395" s="165"/>
      <c r="J395" s="165"/>
      <c r="K395" s="165"/>
      <c r="L395" s="165"/>
      <c r="M395" s="165"/>
      <c r="N395" s="165"/>
    </row>
    <row r="396" spans="2:14" x14ac:dyDescent="0.25">
      <c r="B396" s="165"/>
      <c r="C396" s="165"/>
      <c r="D396" s="165"/>
      <c r="E396" s="165"/>
      <c r="F396" s="165"/>
      <c r="G396" s="165"/>
      <c r="H396" s="165"/>
      <c r="I396" s="165"/>
      <c r="J396" s="165"/>
      <c r="K396" s="165"/>
      <c r="L396" s="165"/>
      <c r="M396" s="165"/>
      <c r="N396" s="165"/>
    </row>
    <row r="397" spans="2:14" x14ac:dyDescent="0.25">
      <c r="B397" s="165"/>
      <c r="C397" s="165"/>
      <c r="D397" s="165"/>
      <c r="E397" s="165"/>
      <c r="F397" s="165"/>
      <c r="G397" s="165"/>
      <c r="H397" s="165"/>
      <c r="I397" s="165"/>
      <c r="J397" s="165"/>
      <c r="K397" s="165"/>
      <c r="L397" s="165"/>
      <c r="M397" s="165"/>
      <c r="N397" s="165"/>
    </row>
    <row r="398" spans="2:14" x14ac:dyDescent="0.25">
      <c r="B398" s="165"/>
      <c r="C398" s="165"/>
      <c r="D398" s="165"/>
      <c r="E398" s="165"/>
      <c r="F398" s="165"/>
      <c r="G398" s="165"/>
      <c r="H398" s="165"/>
      <c r="I398" s="165"/>
      <c r="J398" s="165"/>
      <c r="K398" s="165"/>
      <c r="L398" s="165"/>
      <c r="M398" s="165"/>
      <c r="N398" s="165"/>
    </row>
    <row r="399" spans="2:14" x14ac:dyDescent="0.25">
      <c r="B399" s="165"/>
      <c r="C399" s="165"/>
      <c r="D399" s="165"/>
      <c r="E399" s="165"/>
      <c r="F399" s="165"/>
      <c r="G399" s="165"/>
      <c r="H399" s="165"/>
      <c r="I399" s="165"/>
      <c r="J399" s="165"/>
      <c r="K399" s="165"/>
      <c r="L399" s="165"/>
      <c r="M399" s="165"/>
      <c r="N399" s="165"/>
    </row>
    <row r="400" spans="2:14" x14ac:dyDescent="0.25">
      <c r="B400" s="165"/>
      <c r="C400" s="165"/>
      <c r="D400" s="165"/>
      <c r="E400" s="165"/>
      <c r="F400" s="165"/>
      <c r="G400" s="165"/>
      <c r="H400" s="165"/>
      <c r="I400" s="165"/>
      <c r="J400" s="165"/>
      <c r="K400" s="165"/>
      <c r="L400" s="165"/>
      <c r="M400" s="165"/>
      <c r="N400" s="165"/>
    </row>
    <row r="401" spans="2:14" x14ac:dyDescent="0.25">
      <c r="B401" s="165"/>
      <c r="C401" s="165"/>
      <c r="D401" s="165"/>
      <c r="E401" s="165"/>
      <c r="F401" s="165"/>
      <c r="G401" s="165"/>
      <c r="H401" s="165"/>
      <c r="I401" s="165"/>
      <c r="J401" s="165"/>
      <c r="K401" s="165"/>
      <c r="L401" s="165"/>
      <c r="M401" s="165"/>
      <c r="N401" s="165"/>
    </row>
    <row r="402" spans="2:14" x14ac:dyDescent="0.25">
      <c r="B402" s="165"/>
      <c r="C402" s="165"/>
      <c r="D402" s="165"/>
      <c r="E402" s="165"/>
      <c r="F402" s="165"/>
      <c r="G402" s="165"/>
      <c r="H402" s="165"/>
      <c r="I402" s="165"/>
      <c r="J402" s="165"/>
      <c r="K402" s="165"/>
      <c r="L402" s="165"/>
      <c r="M402" s="165"/>
      <c r="N402" s="165"/>
    </row>
    <row r="403" spans="2:14" x14ac:dyDescent="0.25">
      <c r="B403" s="165"/>
      <c r="C403" s="165"/>
      <c r="D403" s="165"/>
      <c r="E403" s="165"/>
      <c r="F403" s="165"/>
      <c r="G403" s="165"/>
      <c r="H403" s="165"/>
      <c r="I403" s="165"/>
      <c r="J403" s="165"/>
      <c r="K403" s="165"/>
      <c r="L403" s="165"/>
      <c r="M403" s="165"/>
      <c r="N403" s="165"/>
    </row>
    <row r="404" spans="2:14" x14ac:dyDescent="0.25">
      <c r="B404" s="165"/>
      <c r="C404" s="165"/>
      <c r="D404" s="165"/>
      <c r="E404" s="165"/>
      <c r="F404" s="165"/>
      <c r="G404" s="165"/>
      <c r="H404" s="165"/>
      <c r="I404" s="165"/>
      <c r="J404" s="165"/>
      <c r="K404" s="165"/>
      <c r="L404" s="165"/>
      <c r="M404" s="165"/>
      <c r="N404" s="165"/>
    </row>
    <row r="405" spans="2:14" x14ac:dyDescent="0.25">
      <c r="B405" s="165"/>
      <c r="C405" s="165"/>
      <c r="D405" s="165"/>
      <c r="E405" s="165"/>
      <c r="F405" s="165"/>
      <c r="G405" s="165"/>
      <c r="H405" s="165"/>
      <c r="I405" s="165"/>
      <c r="J405" s="165"/>
      <c r="K405" s="165"/>
      <c r="L405" s="165"/>
      <c r="M405" s="165"/>
      <c r="N405" s="165"/>
    </row>
    <row r="406" spans="2:14" x14ac:dyDescent="0.25">
      <c r="B406" s="165"/>
      <c r="C406" s="165"/>
      <c r="D406" s="165"/>
      <c r="E406" s="165"/>
      <c r="F406" s="165"/>
      <c r="G406" s="165"/>
      <c r="H406" s="165"/>
      <c r="I406" s="165"/>
      <c r="J406" s="165"/>
      <c r="K406" s="165"/>
      <c r="L406" s="165"/>
      <c r="M406" s="165"/>
      <c r="N406" s="165"/>
    </row>
    <row r="407" spans="2:14" x14ac:dyDescent="0.25">
      <c r="B407" s="165"/>
      <c r="C407" s="165"/>
      <c r="D407" s="165"/>
      <c r="E407" s="165"/>
      <c r="F407" s="165"/>
      <c r="G407" s="165"/>
      <c r="H407" s="165"/>
      <c r="I407" s="165"/>
      <c r="J407" s="165"/>
      <c r="K407" s="165"/>
      <c r="L407" s="165"/>
      <c r="M407" s="165"/>
      <c r="N407" s="165"/>
    </row>
    <row r="408" spans="2:14" x14ac:dyDescent="0.25">
      <c r="B408" s="165"/>
      <c r="C408" s="165"/>
      <c r="D408" s="165"/>
      <c r="E408" s="165"/>
      <c r="F408" s="165"/>
      <c r="G408" s="165"/>
      <c r="H408" s="165"/>
      <c r="I408" s="165"/>
      <c r="J408" s="165"/>
      <c r="K408" s="165"/>
      <c r="L408" s="165"/>
      <c r="M408" s="165"/>
      <c r="N408" s="165"/>
    </row>
    <row r="409" spans="2:14" x14ac:dyDescent="0.25">
      <c r="B409" s="165"/>
      <c r="C409" s="165"/>
      <c r="D409" s="165"/>
      <c r="E409" s="165"/>
      <c r="F409" s="165"/>
      <c r="G409" s="165"/>
      <c r="H409" s="165"/>
      <c r="I409" s="165"/>
      <c r="J409" s="165"/>
      <c r="K409" s="165"/>
      <c r="L409" s="165"/>
      <c r="M409" s="165"/>
      <c r="N409" s="165"/>
    </row>
    <row r="410" spans="2:14" x14ac:dyDescent="0.25">
      <c r="B410" s="165"/>
      <c r="C410" s="165"/>
      <c r="D410" s="165"/>
      <c r="E410" s="165"/>
      <c r="F410" s="165"/>
      <c r="G410" s="165"/>
      <c r="H410" s="165"/>
      <c r="I410" s="165"/>
      <c r="J410" s="165"/>
      <c r="K410" s="165"/>
      <c r="L410" s="165"/>
      <c r="M410" s="165"/>
      <c r="N410" s="165"/>
    </row>
    <row r="411" spans="2:14" x14ac:dyDescent="0.25">
      <c r="B411" s="165"/>
      <c r="C411" s="165"/>
      <c r="D411" s="165"/>
      <c r="E411" s="165"/>
      <c r="F411" s="165"/>
      <c r="G411" s="165"/>
      <c r="H411" s="165"/>
      <c r="I411" s="165"/>
      <c r="J411" s="165"/>
      <c r="K411" s="165"/>
      <c r="L411" s="165"/>
      <c r="M411" s="165"/>
      <c r="N411" s="165"/>
    </row>
    <row r="412" spans="2:14" x14ac:dyDescent="0.25">
      <c r="B412" s="165"/>
      <c r="C412" s="165"/>
      <c r="D412" s="165"/>
      <c r="E412" s="165"/>
      <c r="F412" s="165"/>
      <c r="G412" s="165"/>
      <c r="H412" s="165"/>
      <c r="I412" s="165"/>
      <c r="J412" s="165"/>
      <c r="K412" s="165"/>
      <c r="L412" s="165"/>
      <c r="M412" s="165"/>
      <c r="N412" s="165"/>
    </row>
    <row r="413" spans="2:14" x14ac:dyDescent="0.25">
      <c r="B413" s="165"/>
      <c r="C413" s="165"/>
      <c r="D413" s="165"/>
      <c r="E413" s="165"/>
      <c r="F413" s="165"/>
      <c r="G413" s="165"/>
      <c r="H413" s="165"/>
      <c r="I413" s="165"/>
      <c r="J413" s="165"/>
      <c r="K413" s="165"/>
      <c r="L413" s="165"/>
      <c r="M413" s="165"/>
      <c r="N413" s="165"/>
    </row>
    <row r="414" spans="2:14" x14ac:dyDescent="0.25">
      <c r="B414" s="165"/>
      <c r="C414" s="165"/>
      <c r="D414" s="165"/>
      <c r="E414" s="165"/>
      <c r="F414" s="165"/>
      <c r="G414" s="165"/>
      <c r="H414" s="165"/>
      <c r="I414" s="165"/>
      <c r="J414" s="165"/>
      <c r="K414" s="165"/>
      <c r="L414" s="165"/>
      <c r="M414" s="165"/>
      <c r="N414" s="165"/>
    </row>
    <row r="415" spans="2:14" x14ac:dyDescent="0.25">
      <c r="B415" s="165"/>
      <c r="C415" s="165"/>
      <c r="D415" s="165"/>
      <c r="E415" s="165"/>
      <c r="F415" s="165"/>
      <c r="G415" s="165"/>
      <c r="H415" s="165"/>
      <c r="I415" s="165"/>
      <c r="J415" s="165"/>
      <c r="K415" s="165"/>
      <c r="L415" s="165"/>
      <c r="M415" s="165"/>
      <c r="N415" s="165"/>
    </row>
    <row r="416" spans="2:14" x14ac:dyDescent="0.25">
      <c r="B416" s="165"/>
      <c r="C416" s="165"/>
      <c r="D416" s="165"/>
      <c r="E416" s="165"/>
      <c r="F416" s="165"/>
      <c r="G416" s="165"/>
      <c r="H416" s="165"/>
      <c r="I416" s="165"/>
      <c r="J416" s="165"/>
      <c r="K416" s="165"/>
      <c r="L416" s="165"/>
      <c r="M416" s="165"/>
      <c r="N416" s="165"/>
    </row>
    <row r="417" spans="2:14" x14ac:dyDescent="0.25">
      <c r="B417" s="165"/>
      <c r="C417" s="165"/>
      <c r="D417" s="165"/>
      <c r="E417" s="165"/>
      <c r="F417" s="165"/>
      <c r="G417" s="165"/>
      <c r="H417" s="165"/>
      <c r="I417" s="165"/>
      <c r="J417" s="165"/>
      <c r="K417" s="165"/>
      <c r="L417" s="165"/>
      <c r="M417" s="165"/>
      <c r="N417" s="165"/>
    </row>
    <row r="418" spans="2:14" x14ac:dyDescent="0.25">
      <c r="B418" s="165"/>
      <c r="C418" s="165"/>
      <c r="D418" s="165"/>
      <c r="E418" s="165"/>
      <c r="F418" s="165"/>
      <c r="G418" s="165"/>
      <c r="H418" s="165"/>
      <c r="I418" s="165"/>
      <c r="J418" s="165"/>
      <c r="K418" s="165"/>
      <c r="L418" s="165"/>
      <c r="M418" s="165"/>
      <c r="N418" s="165"/>
    </row>
    <row r="419" spans="2:14" x14ac:dyDescent="0.25">
      <c r="B419" s="165"/>
      <c r="C419" s="165"/>
      <c r="D419" s="165"/>
      <c r="E419" s="165"/>
      <c r="F419" s="165"/>
      <c r="G419" s="165"/>
      <c r="H419" s="165"/>
      <c r="I419" s="165"/>
      <c r="J419" s="165"/>
      <c r="K419" s="165"/>
      <c r="L419" s="165"/>
      <c r="M419" s="165"/>
      <c r="N419" s="165"/>
    </row>
    <row r="420" spans="2:14" x14ac:dyDescent="0.25">
      <c r="B420" s="165"/>
      <c r="C420" s="165"/>
      <c r="D420" s="165"/>
      <c r="E420" s="165"/>
      <c r="F420" s="165"/>
      <c r="G420" s="165"/>
      <c r="H420" s="165"/>
      <c r="I420" s="165"/>
      <c r="J420" s="165"/>
      <c r="K420" s="165"/>
      <c r="L420" s="165"/>
      <c r="M420" s="165"/>
      <c r="N420" s="165"/>
    </row>
    <row r="421" spans="2:14" x14ac:dyDescent="0.25">
      <c r="B421" s="165"/>
      <c r="C421" s="165"/>
      <c r="D421" s="165"/>
      <c r="E421" s="165"/>
      <c r="F421" s="165"/>
      <c r="G421" s="165"/>
      <c r="H421" s="165"/>
      <c r="I421" s="165"/>
      <c r="J421" s="165"/>
      <c r="K421" s="165"/>
      <c r="L421" s="165"/>
      <c r="M421" s="165"/>
      <c r="N421" s="165"/>
    </row>
    <row r="422" spans="2:14" x14ac:dyDescent="0.25">
      <c r="B422" s="165"/>
      <c r="C422" s="165"/>
      <c r="D422" s="165"/>
      <c r="E422" s="165"/>
      <c r="F422" s="165"/>
      <c r="G422" s="165"/>
      <c r="H422" s="165"/>
      <c r="I422" s="165"/>
      <c r="J422" s="165"/>
      <c r="K422" s="165"/>
      <c r="L422" s="165"/>
      <c r="M422" s="165"/>
      <c r="N422" s="165"/>
    </row>
    <row r="423" spans="2:14" x14ac:dyDescent="0.25">
      <c r="B423" s="165"/>
      <c r="C423" s="165"/>
      <c r="D423" s="165"/>
      <c r="E423" s="165"/>
      <c r="F423" s="165"/>
      <c r="G423" s="165"/>
      <c r="H423" s="165"/>
      <c r="I423" s="165"/>
      <c r="J423" s="165"/>
      <c r="K423" s="165"/>
      <c r="L423" s="165"/>
      <c r="M423" s="165"/>
      <c r="N423" s="165"/>
    </row>
    <row r="424" spans="2:14" x14ac:dyDescent="0.25">
      <c r="B424" s="165"/>
      <c r="C424" s="165"/>
      <c r="D424" s="165"/>
      <c r="E424" s="165"/>
      <c r="F424" s="165"/>
      <c r="G424" s="165"/>
      <c r="H424" s="165"/>
      <c r="I424" s="165"/>
      <c r="J424" s="165"/>
      <c r="K424" s="165"/>
      <c r="L424" s="165"/>
      <c r="M424" s="165"/>
      <c r="N424" s="165"/>
    </row>
    <row r="425" spans="2:14" x14ac:dyDescent="0.25">
      <c r="B425" s="165"/>
      <c r="C425" s="165"/>
      <c r="D425" s="165"/>
      <c r="E425" s="165"/>
      <c r="F425" s="165"/>
      <c r="G425" s="165"/>
      <c r="H425" s="165"/>
      <c r="I425" s="165"/>
      <c r="J425" s="165"/>
      <c r="K425" s="165"/>
      <c r="L425" s="165"/>
      <c r="M425" s="165"/>
      <c r="N425" s="165"/>
    </row>
    <row r="426" spans="2:14" x14ac:dyDescent="0.25">
      <c r="B426" s="165"/>
      <c r="C426" s="165"/>
      <c r="D426" s="165"/>
      <c r="E426" s="165"/>
      <c r="F426" s="165"/>
      <c r="G426" s="165"/>
      <c r="H426" s="165"/>
      <c r="I426" s="165"/>
      <c r="J426" s="165"/>
      <c r="K426" s="165"/>
      <c r="L426" s="165"/>
      <c r="M426" s="165"/>
      <c r="N426" s="165"/>
    </row>
    <row r="427" spans="2:14" x14ac:dyDescent="0.25">
      <c r="B427" s="165"/>
      <c r="C427" s="165"/>
      <c r="D427" s="165"/>
      <c r="E427" s="165"/>
      <c r="F427" s="165"/>
      <c r="G427" s="165"/>
      <c r="H427" s="165"/>
      <c r="I427" s="165"/>
      <c r="J427" s="165"/>
      <c r="K427" s="165"/>
      <c r="L427" s="165"/>
      <c r="M427" s="165"/>
      <c r="N427" s="165"/>
    </row>
    <row r="428" spans="2:14" x14ac:dyDescent="0.25">
      <c r="B428" s="165"/>
      <c r="C428" s="165"/>
      <c r="D428" s="165"/>
      <c r="E428" s="165"/>
      <c r="F428" s="165"/>
      <c r="G428" s="165"/>
      <c r="H428" s="165"/>
      <c r="I428" s="165"/>
      <c r="J428" s="165"/>
      <c r="K428" s="165"/>
      <c r="L428" s="165"/>
      <c r="M428" s="165"/>
      <c r="N428" s="165"/>
    </row>
    <row r="429" spans="2:14" x14ac:dyDescent="0.25">
      <c r="B429" s="165"/>
      <c r="C429" s="165"/>
      <c r="D429" s="165"/>
      <c r="E429" s="165"/>
      <c r="F429" s="165"/>
      <c r="G429" s="165"/>
      <c r="H429" s="165"/>
      <c r="I429" s="165"/>
      <c r="J429" s="165"/>
      <c r="K429" s="165"/>
      <c r="L429" s="165"/>
      <c r="M429" s="165"/>
      <c r="N429" s="165"/>
    </row>
    <row r="430" spans="2:14" x14ac:dyDescent="0.25">
      <c r="B430" s="165"/>
      <c r="C430" s="165"/>
      <c r="D430" s="165"/>
      <c r="E430" s="165"/>
      <c r="F430" s="165"/>
      <c r="G430" s="165"/>
      <c r="H430" s="165"/>
      <c r="I430" s="165"/>
      <c r="J430" s="165"/>
      <c r="K430" s="165"/>
      <c r="L430" s="165"/>
      <c r="M430" s="165"/>
      <c r="N430" s="165"/>
    </row>
    <row r="431" spans="2:14" x14ac:dyDescent="0.25">
      <c r="B431" s="165"/>
      <c r="C431" s="165"/>
      <c r="D431" s="165"/>
      <c r="E431" s="165"/>
      <c r="F431" s="165"/>
      <c r="G431" s="165"/>
      <c r="H431" s="165"/>
      <c r="I431" s="165"/>
      <c r="J431" s="165"/>
      <c r="K431" s="165"/>
      <c r="L431" s="165"/>
      <c r="M431" s="165"/>
      <c r="N431" s="165"/>
    </row>
    <row r="432" spans="2:14" x14ac:dyDescent="0.25">
      <c r="B432" s="165"/>
      <c r="C432" s="165"/>
      <c r="D432" s="165"/>
      <c r="E432" s="165"/>
      <c r="F432" s="165"/>
      <c r="G432" s="165"/>
      <c r="H432" s="165"/>
      <c r="I432" s="165"/>
      <c r="J432" s="165"/>
      <c r="K432" s="165"/>
      <c r="L432" s="165"/>
      <c r="M432" s="165"/>
      <c r="N432" s="165"/>
    </row>
    <row r="433" spans="2:14" x14ac:dyDescent="0.25">
      <c r="B433" s="165"/>
      <c r="C433" s="165"/>
      <c r="D433" s="165"/>
      <c r="E433" s="165"/>
      <c r="F433" s="165"/>
      <c r="G433" s="165"/>
      <c r="H433" s="165"/>
      <c r="I433" s="165"/>
      <c r="J433" s="165"/>
      <c r="K433" s="165"/>
      <c r="L433" s="165"/>
      <c r="M433" s="165"/>
      <c r="N433" s="165"/>
    </row>
    <row r="434" spans="2:14" x14ac:dyDescent="0.25">
      <c r="B434" s="165"/>
      <c r="C434" s="165"/>
      <c r="D434" s="165"/>
      <c r="E434" s="165"/>
      <c r="F434" s="165"/>
      <c r="G434" s="165"/>
      <c r="H434" s="165"/>
      <c r="I434" s="165"/>
      <c r="J434" s="165"/>
      <c r="K434" s="165"/>
      <c r="L434" s="165"/>
      <c r="M434" s="165"/>
      <c r="N434" s="165"/>
    </row>
    <row r="435" spans="2:14" x14ac:dyDescent="0.25">
      <c r="B435" s="165"/>
      <c r="C435" s="165"/>
      <c r="D435" s="165"/>
      <c r="E435" s="165"/>
      <c r="F435" s="165"/>
      <c r="G435" s="165"/>
      <c r="H435" s="165"/>
      <c r="I435" s="165"/>
      <c r="J435" s="165"/>
      <c r="K435" s="165"/>
      <c r="L435" s="165"/>
      <c r="M435" s="165"/>
      <c r="N435" s="165"/>
    </row>
    <row r="436" spans="2:14" x14ac:dyDescent="0.25">
      <c r="B436" s="165"/>
      <c r="C436" s="165"/>
      <c r="D436" s="165"/>
      <c r="E436" s="165"/>
      <c r="F436" s="165"/>
      <c r="G436" s="165"/>
      <c r="H436" s="165"/>
      <c r="I436" s="165"/>
      <c r="J436" s="165"/>
      <c r="K436" s="165"/>
      <c r="L436" s="165"/>
      <c r="M436" s="165"/>
      <c r="N436" s="165"/>
    </row>
    <row r="437" spans="2:14" x14ac:dyDescent="0.25">
      <c r="B437" s="165"/>
      <c r="C437" s="165"/>
      <c r="D437" s="165"/>
      <c r="E437" s="165"/>
      <c r="F437" s="165"/>
      <c r="G437" s="165"/>
      <c r="H437" s="165"/>
      <c r="I437" s="165"/>
      <c r="J437" s="165"/>
      <c r="K437" s="165"/>
      <c r="L437" s="165"/>
      <c r="M437" s="165"/>
      <c r="N437" s="165"/>
    </row>
    <row r="438" spans="2:14" x14ac:dyDescent="0.25">
      <c r="B438" s="165"/>
      <c r="C438" s="165"/>
      <c r="D438" s="165"/>
      <c r="E438" s="165"/>
      <c r="F438" s="165"/>
      <c r="G438" s="165"/>
      <c r="H438" s="165"/>
      <c r="I438" s="165"/>
      <c r="J438" s="165"/>
      <c r="K438" s="165"/>
      <c r="L438" s="165"/>
      <c r="M438" s="165"/>
      <c r="N438" s="165"/>
    </row>
    <row r="439" spans="2:14" x14ac:dyDescent="0.25">
      <c r="B439" s="165"/>
      <c r="C439" s="165"/>
      <c r="D439" s="165"/>
      <c r="E439" s="165"/>
      <c r="F439" s="165"/>
      <c r="G439" s="165"/>
      <c r="H439" s="165"/>
      <c r="I439" s="165"/>
      <c r="J439" s="165"/>
      <c r="K439" s="165"/>
      <c r="L439" s="165"/>
      <c r="M439" s="165"/>
      <c r="N439" s="165"/>
    </row>
    <row r="440" spans="2:14" x14ac:dyDescent="0.25">
      <c r="B440" s="165"/>
      <c r="C440" s="165"/>
      <c r="D440" s="165"/>
      <c r="E440" s="165"/>
      <c r="F440" s="165"/>
      <c r="G440" s="165"/>
      <c r="H440" s="165"/>
      <c r="I440" s="165"/>
      <c r="J440" s="165"/>
      <c r="K440" s="165"/>
      <c r="L440" s="165"/>
      <c r="M440" s="165"/>
      <c r="N440" s="165"/>
    </row>
    <row r="441" spans="2:14" x14ac:dyDescent="0.25">
      <c r="B441" s="165"/>
      <c r="C441" s="165"/>
      <c r="D441" s="165"/>
      <c r="E441" s="165"/>
      <c r="F441" s="165"/>
      <c r="G441" s="165"/>
      <c r="H441" s="165"/>
      <c r="I441" s="165"/>
      <c r="J441" s="165"/>
      <c r="K441" s="165"/>
      <c r="L441" s="165"/>
      <c r="M441" s="165"/>
      <c r="N441" s="165"/>
    </row>
    <row r="442" spans="2:14" x14ac:dyDescent="0.25">
      <c r="B442" s="165"/>
      <c r="C442" s="165"/>
      <c r="D442" s="165"/>
      <c r="E442" s="165"/>
      <c r="F442" s="165"/>
      <c r="G442" s="165"/>
      <c r="H442" s="165"/>
      <c r="I442" s="165"/>
      <c r="J442" s="165"/>
      <c r="K442" s="165"/>
      <c r="L442" s="165"/>
      <c r="M442" s="165"/>
      <c r="N442" s="165"/>
    </row>
    <row r="443" spans="2:14" x14ac:dyDescent="0.25">
      <c r="B443" s="165"/>
      <c r="C443" s="165"/>
      <c r="D443" s="165"/>
      <c r="E443" s="165"/>
      <c r="F443" s="165"/>
      <c r="G443" s="165"/>
      <c r="H443" s="165"/>
      <c r="I443" s="165"/>
      <c r="J443" s="165"/>
      <c r="K443" s="165"/>
      <c r="L443" s="165"/>
      <c r="M443" s="165"/>
      <c r="N443" s="165"/>
    </row>
    <row r="444" spans="2:14" x14ac:dyDescent="0.25">
      <c r="B444" s="165"/>
      <c r="C444" s="165"/>
      <c r="D444" s="165"/>
      <c r="E444" s="165"/>
      <c r="F444" s="165"/>
      <c r="G444" s="165"/>
      <c r="H444" s="165"/>
      <c r="I444" s="165"/>
      <c r="J444" s="165"/>
      <c r="K444" s="165"/>
      <c r="L444" s="165"/>
      <c r="M444" s="165"/>
      <c r="N444" s="165"/>
    </row>
    <row r="445" spans="2:14" x14ac:dyDescent="0.25">
      <c r="B445" s="165"/>
      <c r="C445" s="165"/>
      <c r="D445" s="165"/>
      <c r="E445" s="165"/>
      <c r="F445" s="165"/>
      <c r="G445" s="165"/>
      <c r="H445" s="165"/>
      <c r="I445" s="165"/>
      <c r="J445" s="165"/>
      <c r="K445" s="165"/>
      <c r="L445" s="165"/>
      <c r="M445" s="165"/>
      <c r="N445" s="165"/>
    </row>
    <row r="446" spans="2:14" x14ac:dyDescent="0.25">
      <c r="B446" s="165"/>
      <c r="C446" s="165"/>
      <c r="D446" s="165"/>
      <c r="E446" s="165"/>
      <c r="F446" s="165"/>
      <c r="G446" s="165"/>
      <c r="H446" s="165"/>
      <c r="I446" s="165"/>
      <c r="J446" s="165"/>
      <c r="K446" s="165"/>
      <c r="L446" s="165"/>
      <c r="M446" s="165"/>
      <c r="N446" s="165"/>
    </row>
    <row r="447" spans="2:14" x14ac:dyDescent="0.25">
      <c r="B447" s="165"/>
      <c r="C447" s="165"/>
      <c r="D447" s="165"/>
      <c r="E447" s="165"/>
      <c r="F447" s="165"/>
      <c r="G447" s="165"/>
      <c r="H447" s="165"/>
      <c r="I447" s="165"/>
      <c r="J447" s="165"/>
      <c r="K447" s="165"/>
      <c r="L447" s="165"/>
      <c r="M447" s="165"/>
      <c r="N447" s="165"/>
    </row>
    <row r="448" spans="2:14" x14ac:dyDescent="0.25">
      <c r="B448" s="165"/>
      <c r="C448" s="165"/>
      <c r="D448" s="165"/>
      <c r="E448" s="165"/>
      <c r="F448" s="165"/>
      <c r="G448" s="165"/>
      <c r="H448" s="165"/>
      <c r="I448" s="165"/>
      <c r="J448" s="165"/>
      <c r="K448" s="165"/>
      <c r="L448" s="165"/>
      <c r="M448" s="165"/>
      <c r="N448" s="165"/>
    </row>
    <row r="449" spans="2:14" x14ac:dyDescent="0.25">
      <c r="B449" s="165"/>
      <c r="C449" s="165"/>
      <c r="D449" s="165"/>
      <c r="E449" s="165"/>
      <c r="F449" s="165"/>
      <c r="G449" s="165"/>
      <c r="H449" s="165"/>
      <c r="I449" s="165"/>
      <c r="J449" s="165"/>
      <c r="K449" s="165"/>
      <c r="L449" s="165"/>
      <c r="M449" s="165"/>
      <c r="N449" s="165"/>
    </row>
    <row r="450" spans="2:14" x14ac:dyDescent="0.25">
      <c r="B450" s="165"/>
      <c r="C450" s="165"/>
      <c r="D450" s="165"/>
      <c r="E450" s="165"/>
      <c r="F450" s="165"/>
      <c r="G450" s="165"/>
      <c r="H450" s="165"/>
      <c r="I450" s="165"/>
      <c r="J450" s="165"/>
      <c r="K450" s="165"/>
      <c r="L450" s="165"/>
      <c r="M450" s="165"/>
      <c r="N450" s="165"/>
    </row>
    <row r="451" spans="2:14" x14ac:dyDescent="0.25">
      <c r="B451" s="165"/>
      <c r="C451" s="165"/>
      <c r="D451" s="165"/>
      <c r="E451" s="165"/>
      <c r="F451" s="165"/>
      <c r="G451" s="165"/>
      <c r="H451" s="165"/>
      <c r="I451" s="165"/>
      <c r="J451" s="165"/>
      <c r="K451" s="165"/>
      <c r="L451" s="165"/>
      <c r="M451" s="165"/>
      <c r="N451" s="165"/>
    </row>
    <row r="452" spans="2:14" x14ac:dyDescent="0.25">
      <c r="B452" s="165"/>
      <c r="C452" s="165"/>
      <c r="D452" s="165"/>
      <c r="E452" s="165"/>
      <c r="F452" s="165"/>
      <c r="G452" s="165"/>
      <c r="H452" s="165"/>
      <c r="I452" s="165"/>
      <c r="J452" s="165"/>
      <c r="K452" s="165"/>
      <c r="L452" s="165"/>
      <c r="M452" s="165"/>
      <c r="N452" s="165"/>
    </row>
    <row r="453" spans="2:14" x14ac:dyDescent="0.25">
      <c r="B453" s="165"/>
      <c r="C453" s="165"/>
      <c r="D453" s="165"/>
      <c r="E453" s="165"/>
      <c r="F453" s="165"/>
      <c r="G453" s="165"/>
      <c r="H453" s="165"/>
      <c r="I453" s="165"/>
      <c r="J453" s="165"/>
      <c r="K453" s="165"/>
      <c r="L453" s="165"/>
      <c r="M453" s="165"/>
      <c r="N453" s="165"/>
    </row>
    <row r="454" spans="2:14" x14ac:dyDescent="0.25">
      <c r="B454" s="165"/>
      <c r="C454" s="165"/>
      <c r="D454" s="165"/>
      <c r="E454" s="165"/>
      <c r="F454" s="165"/>
      <c r="G454" s="165"/>
      <c r="H454" s="165"/>
      <c r="I454" s="165"/>
      <c r="J454" s="165"/>
      <c r="K454" s="165"/>
      <c r="L454" s="165"/>
      <c r="M454" s="165"/>
      <c r="N454" s="165"/>
    </row>
    <row r="455" spans="2:14" x14ac:dyDescent="0.25">
      <c r="B455" s="165"/>
      <c r="C455" s="165"/>
      <c r="D455" s="165"/>
      <c r="E455" s="165"/>
      <c r="F455" s="165"/>
      <c r="G455" s="165"/>
      <c r="H455" s="165"/>
      <c r="I455" s="165"/>
      <c r="J455" s="165"/>
      <c r="K455" s="165"/>
      <c r="L455" s="165"/>
      <c r="M455" s="165"/>
      <c r="N455" s="165"/>
    </row>
    <row r="456" spans="2:14" x14ac:dyDescent="0.25">
      <c r="B456" s="165"/>
      <c r="C456" s="165"/>
      <c r="D456" s="165"/>
      <c r="E456" s="165"/>
      <c r="F456" s="165"/>
      <c r="G456" s="165"/>
      <c r="H456" s="165"/>
      <c r="I456" s="165"/>
      <c r="J456" s="165"/>
      <c r="K456" s="165"/>
      <c r="L456" s="165"/>
      <c r="M456" s="165"/>
      <c r="N456" s="165"/>
    </row>
    <row r="457" spans="2:14" x14ac:dyDescent="0.25">
      <c r="B457" s="165"/>
      <c r="C457" s="165"/>
      <c r="D457" s="165"/>
      <c r="E457" s="165"/>
      <c r="F457" s="165"/>
      <c r="G457" s="165"/>
      <c r="H457" s="165"/>
      <c r="I457" s="165"/>
      <c r="J457" s="165"/>
      <c r="K457" s="165"/>
      <c r="L457" s="165"/>
      <c r="M457" s="165"/>
      <c r="N457" s="165"/>
    </row>
    <row r="458" spans="2:14" x14ac:dyDescent="0.25">
      <c r="B458" s="165"/>
      <c r="C458" s="165"/>
      <c r="D458" s="165"/>
      <c r="E458" s="165"/>
      <c r="F458" s="165"/>
      <c r="G458" s="165"/>
      <c r="H458" s="165"/>
      <c r="I458" s="165"/>
      <c r="J458" s="165"/>
      <c r="K458" s="165"/>
      <c r="L458" s="165"/>
      <c r="M458" s="165"/>
      <c r="N458" s="165"/>
    </row>
    <row r="459" spans="2:14" x14ac:dyDescent="0.25">
      <c r="B459" s="165"/>
      <c r="C459" s="165"/>
      <c r="D459" s="165"/>
      <c r="E459" s="165"/>
      <c r="F459" s="165"/>
      <c r="G459" s="165"/>
      <c r="H459" s="165"/>
      <c r="I459" s="165"/>
      <c r="J459" s="165"/>
      <c r="K459" s="165"/>
      <c r="L459" s="165"/>
      <c r="M459" s="165"/>
      <c r="N459" s="165"/>
    </row>
    <row r="460" spans="2:14" x14ac:dyDescent="0.25">
      <c r="B460" s="165"/>
      <c r="C460" s="165"/>
      <c r="D460" s="165"/>
      <c r="E460" s="165"/>
      <c r="F460" s="165"/>
      <c r="G460" s="165"/>
      <c r="H460" s="165"/>
      <c r="I460" s="165"/>
      <c r="J460" s="165"/>
      <c r="K460" s="165"/>
      <c r="L460" s="165"/>
      <c r="M460" s="165"/>
      <c r="N460" s="165"/>
    </row>
    <row r="461" spans="2:14" x14ac:dyDescent="0.25">
      <c r="B461" s="165"/>
      <c r="C461" s="165"/>
      <c r="D461" s="165"/>
      <c r="E461" s="165"/>
      <c r="F461" s="165"/>
      <c r="G461" s="165"/>
      <c r="H461" s="165"/>
      <c r="I461" s="165"/>
      <c r="J461" s="165"/>
      <c r="K461" s="165"/>
      <c r="L461" s="165"/>
      <c r="M461" s="165"/>
      <c r="N461" s="165"/>
    </row>
    <row r="462" spans="2:14" x14ac:dyDescent="0.25">
      <c r="B462" s="165"/>
      <c r="C462" s="165"/>
      <c r="D462" s="165"/>
      <c r="E462" s="165"/>
      <c r="F462" s="165"/>
      <c r="G462" s="165"/>
      <c r="H462" s="165"/>
      <c r="I462" s="165"/>
      <c r="J462" s="165"/>
      <c r="K462" s="165"/>
      <c r="L462" s="165"/>
      <c r="M462" s="165"/>
      <c r="N462" s="165"/>
    </row>
    <row r="463" spans="2:14" x14ac:dyDescent="0.25">
      <c r="B463" s="165"/>
      <c r="C463" s="165"/>
      <c r="D463" s="165"/>
      <c r="E463" s="165"/>
      <c r="F463" s="165"/>
      <c r="G463" s="165"/>
      <c r="H463" s="165"/>
      <c r="I463" s="165"/>
      <c r="J463" s="165"/>
      <c r="K463" s="165"/>
      <c r="L463" s="165"/>
      <c r="M463" s="165"/>
      <c r="N463" s="165"/>
    </row>
    <row r="464" spans="2:14" x14ac:dyDescent="0.25">
      <c r="B464" s="165"/>
      <c r="C464" s="165"/>
      <c r="D464" s="165"/>
      <c r="E464" s="165"/>
      <c r="F464" s="165"/>
      <c r="G464" s="165"/>
      <c r="H464" s="165"/>
      <c r="I464" s="165"/>
      <c r="J464" s="165"/>
      <c r="K464" s="165"/>
      <c r="L464" s="165"/>
      <c r="M464" s="165"/>
      <c r="N464" s="165"/>
    </row>
    <row r="465" spans="2:14" x14ac:dyDescent="0.25">
      <c r="B465" s="165"/>
      <c r="C465" s="165"/>
      <c r="D465" s="165"/>
      <c r="E465" s="165"/>
      <c r="F465" s="165"/>
      <c r="G465" s="165"/>
      <c r="H465" s="165"/>
      <c r="I465" s="165"/>
      <c r="J465" s="165"/>
      <c r="K465" s="165"/>
      <c r="L465" s="165"/>
      <c r="M465" s="165"/>
      <c r="N465" s="165"/>
    </row>
    <row r="466" spans="2:14" x14ac:dyDescent="0.25">
      <c r="B466" s="165"/>
      <c r="C466" s="165"/>
      <c r="D466" s="165"/>
      <c r="E466" s="165"/>
      <c r="F466" s="165"/>
      <c r="G466" s="165"/>
      <c r="H466" s="165"/>
      <c r="I466" s="165"/>
      <c r="J466" s="165"/>
      <c r="K466" s="165"/>
      <c r="L466" s="165"/>
      <c r="M466" s="165"/>
      <c r="N466" s="165"/>
    </row>
    <row r="467" spans="2:14" x14ac:dyDescent="0.25">
      <c r="B467" s="165"/>
      <c r="C467" s="165"/>
      <c r="D467" s="165"/>
      <c r="E467" s="165"/>
      <c r="F467" s="165"/>
      <c r="G467" s="165"/>
      <c r="H467" s="165"/>
      <c r="I467" s="165"/>
      <c r="J467" s="165"/>
      <c r="K467" s="165"/>
      <c r="L467" s="165"/>
      <c r="M467" s="165"/>
      <c r="N467" s="165"/>
    </row>
    <row r="468" spans="2:14" x14ac:dyDescent="0.25">
      <c r="B468" s="165"/>
      <c r="C468" s="165"/>
      <c r="D468" s="165"/>
      <c r="E468" s="165"/>
      <c r="F468" s="165"/>
      <c r="G468" s="165"/>
      <c r="H468" s="165"/>
      <c r="I468" s="165"/>
      <c r="J468" s="165"/>
      <c r="K468" s="165"/>
      <c r="L468" s="165"/>
      <c r="M468" s="165"/>
      <c r="N468" s="165"/>
    </row>
    <row r="469" spans="2:14" x14ac:dyDescent="0.25">
      <c r="B469" s="165"/>
      <c r="C469" s="165"/>
      <c r="D469" s="165"/>
      <c r="E469" s="165"/>
      <c r="F469" s="165"/>
      <c r="G469" s="165"/>
      <c r="H469" s="165"/>
      <c r="I469" s="165"/>
      <c r="J469" s="165"/>
      <c r="K469" s="165"/>
      <c r="L469" s="165"/>
      <c r="M469" s="165"/>
      <c r="N469" s="165"/>
    </row>
    <row r="470" spans="2:14" x14ac:dyDescent="0.25">
      <c r="B470" s="165"/>
      <c r="C470" s="165"/>
      <c r="D470" s="165"/>
      <c r="E470" s="165"/>
      <c r="F470" s="165"/>
      <c r="G470" s="165"/>
      <c r="H470" s="165"/>
      <c r="I470" s="165"/>
      <c r="J470" s="165"/>
      <c r="K470" s="165"/>
      <c r="L470" s="165"/>
      <c r="M470" s="165"/>
      <c r="N470" s="165"/>
    </row>
    <row r="471" spans="2:14" x14ac:dyDescent="0.25">
      <c r="B471" s="165"/>
      <c r="C471" s="165"/>
      <c r="D471" s="165"/>
      <c r="E471" s="165"/>
      <c r="F471" s="165"/>
      <c r="G471" s="165"/>
      <c r="H471" s="165"/>
      <c r="I471" s="165"/>
      <c r="J471" s="165"/>
      <c r="K471" s="165"/>
      <c r="L471" s="165"/>
      <c r="M471" s="165"/>
      <c r="N471" s="165"/>
    </row>
    <row r="472" spans="2:14" x14ac:dyDescent="0.25">
      <c r="B472" s="165"/>
      <c r="C472" s="165"/>
      <c r="D472" s="165"/>
      <c r="E472" s="165"/>
      <c r="F472" s="165"/>
      <c r="G472" s="165"/>
      <c r="H472" s="165"/>
      <c r="I472" s="165"/>
      <c r="J472" s="165"/>
      <c r="K472" s="165"/>
      <c r="L472" s="165"/>
      <c r="M472" s="165"/>
      <c r="N472" s="165"/>
    </row>
    <row r="473" spans="2:14" x14ac:dyDescent="0.25">
      <c r="B473" s="165"/>
      <c r="C473" s="165"/>
      <c r="D473" s="165"/>
      <c r="E473" s="165"/>
      <c r="F473" s="165"/>
      <c r="G473" s="165"/>
      <c r="H473" s="165"/>
      <c r="I473" s="165"/>
      <c r="J473" s="165"/>
      <c r="K473" s="165"/>
      <c r="L473" s="165"/>
      <c r="M473" s="165"/>
      <c r="N473" s="165"/>
    </row>
    <row r="474" spans="2:14" x14ac:dyDescent="0.25">
      <c r="B474" s="165"/>
      <c r="C474" s="165"/>
      <c r="D474" s="165"/>
      <c r="E474" s="165"/>
      <c r="F474" s="165"/>
      <c r="G474" s="165"/>
      <c r="H474" s="165"/>
      <c r="I474" s="165"/>
      <c r="J474" s="165"/>
      <c r="K474" s="165"/>
      <c r="L474" s="165"/>
      <c r="M474" s="165"/>
      <c r="N474" s="165"/>
    </row>
    <row r="475" spans="2:14" x14ac:dyDescent="0.25">
      <c r="B475" s="165"/>
      <c r="C475" s="165"/>
      <c r="D475" s="165"/>
      <c r="E475" s="165"/>
      <c r="F475" s="165"/>
      <c r="G475" s="165"/>
      <c r="H475" s="165"/>
      <c r="I475" s="165"/>
      <c r="J475" s="165"/>
      <c r="K475" s="165"/>
      <c r="L475" s="165"/>
      <c r="M475" s="165"/>
      <c r="N475" s="165"/>
    </row>
    <row r="476" spans="2:14" x14ac:dyDescent="0.25">
      <c r="B476" s="165"/>
      <c r="C476" s="165"/>
      <c r="D476" s="165"/>
      <c r="E476" s="165"/>
      <c r="F476" s="165"/>
      <c r="G476" s="165"/>
      <c r="H476" s="165"/>
      <c r="I476" s="165"/>
      <c r="J476" s="165"/>
      <c r="K476" s="165"/>
      <c r="L476" s="165"/>
      <c r="M476" s="165"/>
      <c r="N476" s="165"/>
    </row>
    <row r="477" spans="2:14" x14ac:dyDescent="0.25">
      <c r="B477" s="165"/>
      <c r="C477" s="165"/>
      <c r="D477" s="165"/>
      <c r="E477" s="165"/>
      <c r="F477" s="165"/>
      <c r="G477" s="165"/>
      <c r="H477" s="165"/>
      <c r="I477" s="165"/>
      <c r="J477" s="165"/>
      <c r="K477" s="165"/>
      <c r="L477" s="165"/>
      <c r="M477" s="165"/>
      <c r="N477" s="165"/>
    </row>
    <row r="478" spans="2:14" x14ac:dyDescent="0.25">
      <c r="B478" s="165"/>
      <c r="C478" s="165"/>
      <c r="D478" s="165"/>
      <c r="E478" s="165"/>
      <c r="F478" s="165"/>
      <c r="G478" s="165"/>
      <c r="H478" s="165"/>
      <c r="I478" s="165"/>
      <c r="J478" s="165"/>
      <c r="K478" s="165"/>
      <c r="L478" s="165"/>
      <c r="M478" s="165"/>
      <c r="N478" s="165"/>
    </row>
    <row r="479" spans="2:14" x14ac:dyDescent="0.25">
      <c r="B479" s="165"/>
      <c r="C479" s="165"/>
      <c r="D479" s="165"/>
      <c r="E479" s="165"/>
      <c r="F479" s="165"/>
      <c r="G479" s="165"/>
      <c r="H479" s="165"/>
      <c r="I479" s="165"/>
      <c r="J479" s="165"/>
      <c r="K479" s="165"/>
      <c r="L479" s="165"/>
      <c r="M479" s="165"/>
      <c r="N479" s="165"/>
    </row>
    <row r="480" spans="2:14" x14ac:dyDescent="0.25">
      <c r="B480" s="165"/>
      <c r="C480" s="165"/>
      <c r="D480" s="165"/>
      <c r="E480" s="165"/>
      <c r="F480" s="165"/>
      <c r="G480" s="165"/>
      <c r="H480" s="165"/>
      <c r="I480" s="165"/>
      <c r="J480" s="165"/>
      <c r="K480" s="165"/>
      <c r="L480" s="165"/>
      <c r="M480" s="165"/>
      <c r="N480" s="165"/>
    </row>
    <row r="481" spans="2:14" x14ac:dyDescent="0.25">
      <c r="B481" s="165"/>
      <c r="C481" s="165"/>
      <c r="D481" s="165"/>
      <c r="E481" s="165"/>
      <c r="F481" s="165"/>
      <c r="G481" s="165"/>
      <c r="H481" s="165"/>
      <c r="I481" s="165"/>
      <c r="J481" s="165"/>
      <c r="K481" s="165"/>
      <c r="L481" s="165"/>
      <c r="M481" s="165"/>
      <c r="N481" s="165"/>
    </row>
    <row r="482" spans="2:14" x14ac:dyDescent="0.25">
      <c r="B482" s="165"/>
      <c r="C482" s="165"/>
      <c r="D482" s="165"/>
      <c r="E482" s="165"/>
      <c r="F482" s="165"/>
      <c r="G482" s="165"/>
      <c r="H482" s="165"/>
      <c r="I482" s="165"/>
      <c r="J482" s="165"/>
      <c r="K482" s="165"/>
      <c r="L482" s="165"/>
      <c r="M482" s="165"/>
      <c r="N482" s="165"/>
    </row>
    <row r="483" spans="2:14" x14ac:dyDescent="0.25">
      <c r="B483" s="165"/>
      <c r="C483" s="165"/>
      <c r="D483" s="165"/>
      <c r="E483" s="165"/>
      <c r="F483" s="165"/>
      <c r="G483" s="165"/>
      <c r="H483" s="165"/>
      <c r="I483" s="165"/>
      <c r="J483" s="165"/>
      <c r="K483" s="165"/>
      <c r="L483" s="165"/>
      <c r="M483" s="165"/>
      <c r="N483" s="165"/>
    </row>
    <row r="484" spans="2:14" x14ac:dyDescent="0.25">
      <c r="B484" s="165"/>
      <c r="C484" s="165"/>
      <c r="D484" s="165"/>
      <c r="E484" s="165"/>
      <c r="F484" s="165"/>
      <c r="G484" s="165"/>
      <c r="H484" s="165"/>
      <c r="I484" s="165"/>
      <c r="J484" s="165"/>
      <c r="K484" s="165"/>
      <c r="L484" s="165"/>
      <c r="M484" s="165"/>
      <c r="N484" s="165"/>
    </row>
    <row r="485" spans="2:14" x14ac:dyDescent="0.25">
      <c r="B485" s="165"/>
      <c r="C485" s="165"/>
      <c r="D485" s="165"/>
      <c r="E485" s="165"/>
      <c r="F485" s="165"/>
      <c r="G485" s="165"/>
      <c r="H485" s="165"/>
      <c r="I485" s="165"/>
      <c r="J485" s="165"/>
      <c r="K485" s="165"/>
      <c r="L485" s="165"/>
      <c r="M485" s="165"/>
      <c r="N485" s="165"/>
    </row>
    <row r="486" spans="2:14" x14ac:dyDescent="0.25">
      <c r="B486" s="165"/>
      <c r="C486" s="165"/>
      <c r="D486" s="165"/>
      <c r="E486" s="165"/>
      <c r="F486" s="165"/>
      <c r="G486" s="165"/>
      <c r="H486" s="165"/>
      <c r="I486" s="165"/>
      <c r="J486" s="165"/>
      <c r="K486" s="165"/>
      <c r="L486" s="165"/>
      <c r="M486" s="165"/>
      <c r="N486" s="165"/>
    </row>
    <row r="487" spans="2:14" x14ac:dyDescent="0.25">
      <c r="B487" s="165"/>
      <c r="C487" s="165"/>
      <c r="D487" s="165"/>
      <c r="E487" s="165"/>
      <c r="F487" s="165"/>
      <c r="G487" s="165"/>
      <c r="H487" s="165"/>
      <c r="I487" s="165"/>
      <c r="J487" s="165"/>
      <c r="K487" s="165"/>
      <c r="L487" s="165"/>
      <c r="M487" s="165"/>
      <c r="N487" s="165"/>
    </row>
    <row r="488" spans="2:14" x14ac:dyDescent="0.25">
      <c r="B488" s="165"/>
      <c r="C488" s="165"/>
      <c r="D488" s="165"/>
      <c r="E488" s="165"/>
      <c r="F488" s="165"/>
      <c r="G488" s="165"/>
      <c r="H488" s="165"/>
      <c r="I488" s="165"/>
      <c r="J488" s="165"/>
      <c r="K488" s="165"/>
      <c r="L488" s="165"/>
      <c r="M488" s="165"/>
      <c r="N488" s="165"/>
    </row>
    <row r="489" spans="2:14" x14ac:dyDescent="0.25">
      <c r="B489" s="165"/>
      <c r="C489" s="165"/>
      <c r="D489" s="165"/>
      <c r="E489" s="165"/>
      <c r="F489" s="165"/>
      <c r="G489" s="165"/>
      <c r="H489" s="165"/>
      <c r="I489" s="165"/>
      <c r="J489" s="165"/>
      <c r="K489" s="165"/>
      <c r="L489" s="165"/>
      <c r="M489" s="165"/>
      <c r="N489" s="165"/>
    </row>
    <row r="490" spans="2:14" x14ac:dyDescent="0.25">
      <c r="B490" s="165"/>
      <c r="C490" s="165"/>
      <c r="D490" s="165"/>
      <c r="E490" s="165"/>
      <c r="F490" s="165"/>
      <c r="G490" s="165"/>
      <c r="H490" s="165"/>
      <c r="I490" s="165"/>
      <c r="J490" s="165"/>
      <c r="K490" s="165"/>
      <c r="L490" s="165"/>
      <c r="M490" s="165"/>
      <c r="N490" s="165"/>
    </row>
    <row r="491" spans="2:14" x14ac:dyDescent="0.25">
      <c r="B491" s="165"/>
      <c r="C491" s="165"/>
      <c r="D491" s="165"/>
      <c r="E491" s="165"/>
      <c r="F491" s="165"/>
      <c r="G491" s="165"/>
      <c r="H491" s="165"/>
      <c r="I491" s="165"/>
      <c r="J491" s="165"/>
      <c r="K491" s="165"/>
      <c r="L491" s="165"/>
      <c r="M491" s="165"/>
      <c r="N491" s="165"/>
    </row>
    <row r="492" spans="2:14" x14ac:dyDescent="0.25">
      <c r="B492" s="165"/>
      <c r="C492" s="165"/>
      <c r="D492" s="165"/>
      <c r="E492" s="165"/>
      <c r="F492" s="165"/>
      <c r="G492" s="165"/>
      <c r="H492" s="165"/>
      <c r="I492" s="165"/>
      <c r="J492" s="165"/>
      <c r="K492" s="165"/>
      <c r="L492" s="165"/>
      <c r="M492" s="165"/>
      <c r="N492" s="165"/>
    </row>
    <row r="493" spans="2:14" x14ac:dyDescent="0.25">
      <c r="B493" s="165"/>
      <c r="C493" s="165"/>
      <c r="D493" s="165"/>
      <c r="E493" s="165"/>
      <c r="F493" s="165"/>
      <c r="G493" s="165"/>
      <c r="H493" s="165"/>
      <c r="I493" s="165"/>
      <c r="J493" s="165"/>
      <c r="K493" s="165"/>
      <c r="L493" s="165"/>
      <c r="M493" s="165"/>
      <c r="N493" s="165"/>
    </row>
    <row r="494" spans="2:14" x14ac:dyDescent="0.25">
      <c r="B494" s="165"/>
      <c r="C494" s="165"/>
      <c r="D494" s="165"/>
      <c r="E494" s="165"/>
      <c r="F494" s="165"/>
      <c r="G494" s="165"/>
      <c r="H494" s="165"/>
      <c r="I494" s="165"/>
      <c r="J494" s="165"/>
      <c r="K494" s="165"/>
      <c r="L494" s="165"/>
      <c r="M494" s="165"/>
      <c r="N494" s="165"/>
    </row>
    <row r="495" spans="2:14" x14ac:dyDescent="0.25">
      <c r="B495" s="165"/>
      <c r="C495" s="165"/>
      <c r="D495" s="165"/>
      <c r="E495" s="165"/>
      <c r="F495" s="165"/>
      <c r="G495" s="165"/>
      <c r="H495" s="165"/>
      <c r="I495" s="165"/>
      <c r="J495" s="165"/>
      <c r="K495" s="165"/>
      <c r="L495" s="165"/>
      <c r="M495" s="165"/>
      <c r="N495" s="165"/>
    </row>
    <row r="496" spans="2:14" x14ac:dyDescent="0.25">
      <c r="B496" s="165"/>
      <c r="C496" s="165"/>
      <c r="D496" s="165"/>
      <c r="E496" s="165"/>
      <c r="F496" s="165"/>
      <c r="G496" s="165"/>
      <c r="H496" s="165"/>
      <c r="I496" s="165"/>
      <c r="J496" s="165"/>
      <c r="K496" s="165"/>
      <c r="L496" s="165"/>
      <c r="M496" s="165"/>
      <c r="N496" s="165"/>
    </row>
    <row r="497" spans="2:14" x14ac:dyDescent="0.25">
      <c r="B497" s="165"/>
      <c r="C497" s="165"/>
      <c r="D497" s="165"/>
      <c r="E497" s="165"/>
      <c r="F497" s="165"/>
      <c r="G497" s="165"/>
      <c r="H497" s="165"/>
      <c r="I497" s="165"/>
      <c r="J497" s="165"/>
      <c r="K497" s="165"/>
      <c r="L497" s="165"/>
      <c r="M497" s="165"/>
      <c r="N497" s="165"/>
    </row>
    <row r="498" spans="2:14" x14ac:dyDescent="0.25">
      <c r="B498" s="165"/>
      <c r="C498" s="165"/>
      <c r="D498" s="165"/>
      <c r="E498" s="165"/>
      <c r="F498" s="165"/>
      <c r="G498" s="165"/>
      <c r="H498" s="165"/>
      <c r="I498" s="165"/>
      <c r="J498" s="165"/>
      <c r="K498" s="165"/>
      <c r="L498" s="165"/>
      <c r="M498" s="165"/>
      <c r="N498" s="165"/>
    </row>
    <row r="499" spans="2:14" x14ac:dyDescent="0.25">
      <c r="B499" s="165"/>
      <c r="C499" s="165"/>
      <c r="D499" s="165"/>
      <c r="E499" s="165"/>
      <c r="F499" s="165"/>
      <c r="G499" s="165"/>
      <c r="H499" s="165"/>
      <c r="I499" s="165"/>
      <c r="J499" s="165"/>
      <c r="K499" s="165"/>
      <c r="L499" s="165"/>
      <c r="M499" s="165"/>
      <c r="N499" s="165"/>
    </row>
    <row r="500" spans="2:14" x14ac:dyDescent="0.25">
      <c r="B500" s="165"/>
      <c r="C500" s="165"/>
      <c r="D500" s="165"/>
      <c r="E500" s="165"/>
      <c r="F500" s="165"/>
      <c r="G500" s="165"/>
      <c r="H500" s="165"/>
      <c r="I500" s="165"/>
      <c r="J500" s="165"/>
      <c r="K500" s="165"/>
      <c r="L500" s="165"/>
      <c r="M500" s="165"/>
      <c r="N500" s="165"/>
    </row>
    <row r="501" spans="2:14" x14ac:dyDescent="0.25">
      <c r="B501" s="165"/>
      <c r="C501" s="165"/>
      <c r="D501" s="165"/>
      <c r="E501" s="165"/>
      <c r="F501" s="165"/>
      <c r="G501" s="165"/>
      <c r="H501" s="165"/>
      <c r="I501" s="165"/>
      <c r="J501" s="165"/>
      <c r="K501" s="165"/>
      <c r="L501" s="165"/>
      <c r="M501" s="165"/>
      <c r="N501" s="165"/>
    </row>
    <row r="502" spans="2:14" x14ac:dyDescent="0.25">
      <c r="B502" s="165"/>
      <c r="C502" s="165"/>
      <c r="D502" s="165"/>
      <c r="E502" s="165"/>
      <c r="F502" s="165"/>
      <c r="G502" s="165"/>
      <c r="H502" s="165"/>
      <c r="I502" s="165"/>
      <c r="J502" s="165"/>
      <c r="K502" s="165"/>
      <c r="L502" s="165"/>
      <c r="M502" s="165"/>
      <c r="N502" s="165"/>
    </row>
    <row r="503" spans="2:14" x14ac:dyDescent="0.25">
      <c r="B503" s="165"/>
      <c r="C503" s="165"/>
      <c r="D503" s="165"/>
      <c r="E503" s="165"/>
      <c r="F503" s="165"/>
      <c r="G503" s="165"/>
      <c r="H503" s="165"/>
      <c r="I503" s="165"/>
      <c r="J503" s="165"/>
      <c r="K503" s="165"/>
      <c r="L503" s="165"/>
      <c r="M503" s="165"/>
      <c r="N503" s="165"/>
    </row>
    <row r="504" spans="2:14" x14ac:dyDescent="0.25">
      <c r="B504" s="165"/>
      <c r="C504" s="165"/>
      <c r="D504" s="165"/>
      <c r="E504" s="165"/>
      <c r="F504" s="165"/>
      <c r="G504" s="165"/>
      <c r="H504" s="165"/>
      <c r="I504" s="165"/>
      <c r="J504" s="165"/>
      <c r="K504" s="165"/>
      <c r="L504" s="165"/>
      <c r="M504" s="165"/>
      <c r="N504" s="165"/>
    </row>
    <row r="505" spans="2:14" x14ac:dyDescent="0.25">
      <c r="B505" s="165"/>
      <c r="C505" s="165"/>
      <c r="D505" s="165"/>
      <c r="E505" s="165"/>
      <c r="F505" s="165"/>
      <c r="G505" s="165"/>
      <c r="H505" s="165"/>
      <c r="I505" s="165"/>
      <c r="J505" s="165"/>
      <c r="K505" s="165"/>
      <c r="L505" s="165"/>
      <c r="M505" s="165"/>
      <c r="N505" s="165"/>
    </row>
    <row r="506" spans="2:14" x14ac:dyDescent="0.25">
      <c r="B506" s="165"/>
      <c r="C506" s="165"/>
      <c r="D506" s="165"/>
      <c r="E506" s="165"/>
      <c r="F506" s="165"/>
      <c r="G506" s="165"/>
      <c r="H506" s="165"/>
      <c r="I506" s="165"/>
      <c r="J506" s="165"/>
      <c r="K506" s="165"/>
      <c r="L506" s="165"/>
      <c r="M506" s="165"/>
      <c r="N506" s="165"/>
    </row>
    <row r="507" spans="2:14" x14ac:dyDescent="0.25">
      <c r="B507" s="165"/>
      <c r="C507" s="165"/>
      <c r="D507" s="165"/>
      <c r="E507" s="165"/>
      <c r="F507" s="165"/>
      <c r="G507" s="165"/>
      <c r="H507" s="165"/>
      <c r="I507" s="165"/>
      <c r="J507" s="165"/>
      <c r="K507" s="165"/>
      <c r="L507" s="165"/>
      <c r="M507" s="165"/>
      <c r="N507" s="165"/>
    </row>
    <row r="508" spans="2:14" x14ac:dyDescent="0.25">
      <c r="B508" s="165"/>
      <c r="C508" s="165"/>
      <c r="D508" s="165"/>
      <c r="E508" s="165"/>
      <c r="F508" s="165"/>
      <c r="G508" s="165"/>
      <c r="H508" s="165"/>
      <c r="I508" s="165"/>
      <c r="J508" s="165"/>
      <c r="K508" s="165"/>
      <c r="L508" s="165"/>
      <c r="M508" s="165"/>
      <c r="N508" s="165"/>
    </row>
    <row r="509" spans="2:14" x14ac:dyDescent="0.25">
      <c r="B509" s="165"/>
      <c r="C509" s="165"/>
      <c r="D509" s="165"/>
      <c r="E509" s="165"/>
      <c r="F509" s="165"/>
      <c r="G509" s="165"/>
      <c r="H509" s="165"/>
      <c r="I509" s="165"/>
      <c r="J509" s="165"/>
      <c r="K509" s="165"/>
      <c r="L509" s="165"/>
      <c r="M509" s="165"/>
      <c r="N509" s="165"/>
    </row>
    <row r="510" spans="2:14" x14ac:dyDescent="0.25">
      <c r="B510" s="165"/>
      <c r="C510" s="165"/>
      <c r="D510" s="165"/>
      <c r="E510" s="165"/>
      <c r="F510" s="165"/>
      <c r="G510" s="165"/>
      <c r="H510" s="165"/>
      <c r="I510" s="165"/>
      <c r="J510" s="165"/>
      <c r="K510" s="165"/>
      <c r="L510" s="165"/>
      <c r="M510" s="165"/>
      <c r="N510" s="165"/>
    </row>
    <row r="511" spans="2:14" x14ac:dyDescent="0.25">
      <c r="B511" s="165"/>
      <c r="C511" s="165"/>
      <c r="D511" s="165"/>
      <c r="E511" s="165"/>
      <c r="F511" s="165"/>
      <c r="G511" s="165"/>
      <c r="H511" s="165"/>
      <c r="I511" s="165"/>
      <c r="J511" s="165"/>
      <c r="K511" s="165"/>
      <c r="L511" s="165"/>
      <c r="M511" s="165"/>
      <c r="N511" s="165"/>
    </row>
    <row r="512" spans="2:14" x14ac:dyDescent="0.25">
      <c r="B512" s="165"/>
      <c r="C512" s="165"/>
      <c r="D512" s="165"/>
      <c r="E512" s="165"/>
      <c r="F512" s="165"/>
      <c r="G512" s="165"/>
      <c r="H512" s="165"/>
      <c r="I512" s="165"/>
      <c r="J512" s="165"/>
      <c r="K512" s="165"/>
      <c r="L512" s="165"/>
      <c r="M512" s="165"/>
      <c r="N512" s="165"/>
    </row>
    <row r="513" spans="2:14" x14ac:dyDescent="0.25">
      <c r="B513" s="165"/>
      <c r="C513" s="165"/>
      <c r="D513" s="165"/>
      <c r="E513" s="165"/>
      <c r="F513" s="165"/>
      <c r="G513" s="165"/>
      <c r="H513" s="165"/>
      <c r="I513" s="165"/>
      <c r="J513" s="165"/>
      <c r="K513" s="165"/>
      <c r="L513" s="165"/>
      <c r="M513" s="165"/>
      <c r="N513" s="165"/>
    </row>
    <row r="514" spans="2:14" x14ac:dyDescent="0.25">
      <c r="B514" s="165"/>
      <c r="C514" s="165"/>
      <c r="D514" s="165"/>
      <c r="E514" s="165"/>
      <c r="F514" s="165"/>
      <c r="G514" s="165"/>
      <c r="H514" s="165"/>
      <c r="I514" s="165"/>
      <c r="J514" s="165"/>
      <c r="K514" s="165"/>
      <c r="L514" s="165"/>
      <c r="M514" s="165"/>
      <c r="N514" s="165"/>
    </row>
    <row r="515" spans="2:14" x14ac:dyDescent="0.25">
      <c r="B515" s="165"/>
      <c r="C515" s="165"/>
      <c r="D515" s="165"/>
      <c r="E515" s="165"/>
      <c r="F515" s="165"/>
      <c r="G515" s="165"/>
      <c r="H515" s="165"/>
      <c r="I515" s="165"/>
      <c r="J515" s="165"/>
      <c r="K515" s="165"/>
      <c r="L515" s="165"/>
      <c r="M515" s="165"/>
      <c r="N515" s="165"/>
    </row>
    <row r="516" spans="2:14" x14ac:dyDescent="0.25">
      <c r="B516" s="165"/>
      <c r="C516" s="165"/>
      <c r="D516" s="165"/>
      <c r="E516" s="165"/>
      <c r="F516" s="165"/>
      <c r="G516" s="165"/>
      <c r="H516" s="165"/>
      <c r="I516" s="165"/>
      <c r="J516" s="165"/>
      <c r="K516" s="165"/>
      <c r="L516" s="165"/>
      <c r="M516" s="165"/>
      <c r="N516" s="165"/>
    </row>
    <row r="517" spans="2:14" x14ac:dyDescent="0.25">
      <c r="B517" s="165"/>
      <c r="C517" s="165"/>
      <c r="D517" s="165"/>
      <c r="E517" s="165"/>
      <c r="F517" s="165"/>
      <c r="G517" s="165"/>
      <c r="H517" s="165"/>
      <c r="I517" s="165"/>
      <c r="J517" s="165"/>
      <c r="K517" s="165"/>
      <c r="L517" s="165"/>
      <c r="M517" s="165"/>
      <c r="N517" s="165"/>
    </row>
    <row r="518" spans="2:14" x14ac:dyDescent="0.25">
      <c r="B518" s="165"/>
      <c r="C518" s="165"/>
      <c r="D518" s="165"/>
      <c r="E518" s="165"/>
      <c r="F518" s="165"/>
      <c r="G518" s="165"/>
      <c r="H518" s="165"/>
      <c r="I518" s="165"/>
      <c r="J518" s="165"/>
      <c r="K518" s="165"/>
      <c r="L518" s="165"/>
      <c r="M518" s="165"/>
      <c r="N518" s="165"/>
    </row>
    <row r="519" spans="2:14" x14ac:dyDescent="0.25">
      <c r="B519" s="165"/>
      <c r="C519" s="165"/>
      <c r="D519" s="165"/>
      <c r="E519" s="165"/>
      <c r="F519" s="165"/>
      <c r="G519" s="165"/>
      <c r="H519" s="165"/>
      <c r="I519" s="165"/>
      <c r="J519" s="165"/>
      <c r="K519" s="165"/>
      <c r="L519" s="165"/>
      <c r="M519" s="165"/>
      <c r="N519" s="165"/>
    </row>
    <row r="520" spans="2:14" x14ac:dyDescent="0.25">
      <c r="B520" s="165"/>
      <c r="C520" s="165"/>
      <c r="D520" s="165"/>
      <c r="E520" s="165"/>
      <c r="F520" s="165"/>
      <c r="G520" s="165"/>
      <c r="H520" s="165"/>
      <c r="I520" s="165"/>
      <c r="J520" s="165"/>
      <c r="K520" s="165"/>
      <c r="L520" s="165"/>
      <c r="M520" s="165"/>
      <c r="N520" s="165"/>
    </row>
    <row r="521" spans="2:14" x14ac:dyDescent="0.25">
      <c r="B521" s="165"/>
      <c r="C521" s="165"/>
      <c r="D521" s="165"/>
      <c r="E521" s="165"/>
      <c r="F521" s="165"/>
      <c r="G521" s="165"/>
      <c r="H521" s="165"/>
      <c r="I521" s="165"/>
      <c r="J521" s="165"/>
      <c r="K521" s="165"/>
      <c r="L521" s="165"/>
      <c r="M521" s="165"/>
      <c r="N521" s="165"/>
    </row>
    <row r="522" spans="2:14" x14ac:dyDescent="0.25">
      <c r="B522" s="165"/>
      <c r="C522" s="165"/>
      <c r="D522" s="165"/>
      <c r="E522" s="165"/>
      <c r="F522" s="165"/>
      <c r="G522" s="165"/>
      <c r="H522" s="165"/>
      <c r="I522" s="165"/>
      <c r="J522" s="165"/>
      <c r="K522" s="165"/>
      <c r="L522" s="165"/>
      <c r="M522" s="165"/>
      <c r="N522" s="165"/>
    </row>
    <row r="523" spans="2:14" x14ac:dyDescent="0.25">
      <c r="B523" s="165"/>
      <c r="C523" s="165"/>
      <c r="D523" s="165"/>
      <c r="E523" s="165"/>
      <c r="F523" s="165"/>
      <c r="G523" s="165"/>
      <c r="H523" s="165"/>
      <c r="I523" s="165"/>
      <c r="J523" s="165"/>
      <c r="K523" s="165"/>
      <c r="L523" s="165"/>
      <c r="M523" s="165"/>
      <c r="N523" s="165"/>
    </row>
    <row r="524" spans="2:14" x14ac:dyDescent="0.25">
      <c r="B524" s="165"/>
      <c r="C524" s="165"/>
      <c r="D524" s="165"/>
      <c r="E524" s="165"/>
      <c r="F524" s="165"/>
      <c r="G524" s="165"/>
      <c r="H524" s="165"/>
      <c r="I524" s="165"/>
      <c r="J524" s="165"/>
      <c r="K524" s="165"/>
      <c r="L524" s="165"/>
      <c r="M524" s="165"/>
      <c r="N524" s="165"/>
    </row>
    <row r="525" spans="2:14" x14ac:dyDescent="0.25">
      <c r="B525" s="165"/>
      <c r="C525" s="165"/>
      <c r="D525" s="165"/>
      <c r="E525" s="165"/>
      <c r="F525" s="165"/>
      <c r="G525" s="165"/>
      <c r="H525" s="165"/>
      <c r="I525" s="165"/>
      <c r="J525" s="165"/>
      <c r="K525" s="165"/>
      <c r="L525" s="165"/>
      <c r="M525" s="165"/>
      <c r="N525" s="165"/>
    </row>
    <row r="526" spans="2:14" x14ac:dyDescent="0.25">
      <c r="B526" s="165"/>
      <c r="C526" s="165"/>
      <c r="D526" s="165"/>
      <c r="E526" s="165"/>
      <c r="F526" s="165"/>
      <c r="G526" s="165"/>
      <c r="H526" s="165"/>
      <c r="I526" s="165"/>
      <c r="J526" s="165"/>
      <c r="K526" s="165"/>
      <c r="L526" s="165"/>
      <c r="M526" s="165"/>
      <c r="N526" s="165"/>
    </row>
    <row r="527" spans="2:14" x14ac:dyDescent="0.25">
      <c r="B527" s="165"/>
      <c r="C527" s="165"/>
      <c r="D527" s="165"/>
      <c r="E527" s="165"/>
      <c r="F527" s="165"/>
      <c r="G527" s="165"/>
      <c r="H527" s="165"/>
      <c r="I527" s="165"/>
      <c r="J527" s="165"/>
      <c r="K527" s="165"/>
      <c r="L527" s="165"/>
      <c r="M527" s="165"/>
      <c r="N527" s="165"/>
    </row>
    <row r="528" spans="2:14" x14ac:dyDescent="0.25">
      <c r="B528" s="165"/>
      <c r="C528" s="165"/>
      <c r="D528" s="165"/>
      <c r="E528" s="165"/>
      <c r="F528" s="165"/>
      <c r="G528" s="165"/>
      <c r="H528" s="165"/>
      <c r="I528" s="165"/>
      <c r="J528" s="165"/>
      <c r="K528" s="165"/>
      <c r="L528" s="165"/>
      <c r="M528" s="165"/>
      <c r="N528" s="165"/>
    </row>
    <row r="529" spans="2:14" x14ac:dyDescent="0.25">
      <c r="B529" s="165"/>
      <c r="C529" s="165"/>
      <c r="D529" s="165"/>
      <c r="E529" s="165"/>
      <c r="F529" s="165"/>
      <c r="G529" s="165"/>
      <c r="H529" s="165"/>
      <c r="I529" s="165"/>
      <c r="J529" s="165"/>
      <c r="K529" s="165"/>
      <c r="L529" s="165"/>
      <c r="M529" s="165"/>
      <c r="N529" s="165"/>
    </row>
    <row r="530" spans="2:14" x14ac:dyDescent="0.25">
      <c r="B530" s="165"/>
      <c r="C530" s="165"/>
      <c r="D530" s="165"/>
      <c r="E530" s="165"/>
      <c r="F530" s="165"/>
      <c r="G530" s="165"/>
      <c r="H530" s="165"/>
      <c r="I530" s="165"/>
      <c r="J530" s="165"/>
      <c r="K530" s="165"/>
      <c r="L530" s="165"/>
      <c r="M530" s="165"/>
      <c r="N530" s="165"/>
    </row>
    <row r="531" spans="2:14" x14ac:dyDescent="0.25">
      <c r="B531" s="165"/>
      <c r="C531" s="165"/>
      <c r="D531" s="165"/>
      <c r="E531" s="165"/>
      <c r="F531" s="165"/>
      <c r="G531" s="165"/>
      <c r="H531" s="165"/>
      <c r="I531" s="165"/>
      <c r="J531" s="165"/>
      <c r="K531" s="165"/>
      <c r="L531" s="165"/>
      <c r="M531" s="165"/>
      <c r="N531" s="165"/>
    </row>
    <row r="532" spans="2:14" x14ac:dyDescent="0.25">
      <c r="B532" s="165"/>
      <c r="C532" s="165"/>
      <c r="D532" s="165"/>
      <c r="E532" s="165"/>
      <c r="F532" s="165"/>
      <c r="G532" s="165"/>
      <c r="H532" s="165"/>
      <c r="I532" s="165"/>
      <c r="J532" s="165"/>
      <c r="K532" s="165"/>
      <c r="L532" s="165"/>
      <c r="M532" s="165"/>
      <c r="N532" s="165"/>
    </row>
    <row r="533" spans="2:14" x14ac:dyDescent="0.25">
      <c r="B533" s="165"/>
      <c r="C533" s="165"/>
      <c r="D533" s="165"/>
      <c r="E533" s="165"/>
      <c r="F533" s="165"/>
      <c r="G533" s="165"/>
      <c r="H533" s="165"/>
      <c r="I533" s="165"/>
      <c r="J533" s="165"/>
      <c r="K533" s="165"/>
      <c r="L533" s="165"/>
      <c r="M533" s="165"/>
      <c r="N533" s="165"/>
    </row>
    <row r="534" spans="2:14" x14ac:dyDescent="0.25">
      <c r="B534" s="165"/>
      <c r="C534" s="165"/>
      <c r="D534" s="165"/>
      <c r="E534" s="165"/>
      <c r="F534" s="165"/>
      <c r="G534" s="165"/>
      <c r="H534" s="165"/>
      <c r="I534" s="165"/>
      <c r="J534" s="165"/>
      <c r="K534" s="165"/>
      <c r="L534" s="165"/>
      <c r="M534" s="165"/>
      <c r="N534" s="165"/>
    </row>
    <row r="535" spans="2:14" x14ac:dyDescent="0.25">
      <c r="B535" s="165"/>
      <c r="C535" s="165"/>
      <c r="D535" s="165"/>
      <c r="E535" s="165"/>
      <c r="F535" s="165"/>
      <c r="G535" s="165"/>
      <c r="H535" s="165"/>
      <c r="I535" s="165"/>
      <c r="J535" s="165"/>
      <c r="K535" s="165"/>
      <c r="L535" s="165"/>
      <c r="M535" s="165"/>
      <c r="N535" s="165"/>
    </row>
    <row r="536" spans="2:14" x14ac:dyDescent="0.25">
      <c r="B536" s="165"/>
      <c r="C536" s="165"/>
      <c r="D536" s="165"/>
      <c r="E536" s="165"/>
      <c r="F536" s="165"/>
      <c r="G536" s="165"/>
      <c r="H536" s="165"/>
      <c r="I536" s="165"/>
      <c r="J536" s="165"/>
      <c r="K536" s="165"/>
      <c r="L536" s="165"/>
      <c r="M536" s="165"/>
      <c r="N536" s="165"/>
    </row>
    <row r="537" spans="2:14" x14ac:dyDescent="0.25">
      <c r="B537" s="165"/>
      <c r="C537" s="165"/>
      <c r="D537" s="165"/>
      <c r="E537" s="165"/>
      <c r="F537" s="165"/>
      <c r="G537" s="165"/>
      <c r="H537" s="165"/>
      <c r="I537" s="165"/>
      <c r="J537" s="165"/>
      <c r="K537" s="165"/>
      <c r="L537" s="165"/>
      <c r="M537" s="165"/>
      <c r="N537" s="165"/>
    </row>
    <row r="538" spans="2:14" x14ac:dyDescent="0.25">
      <c r="B538" s="165"/>
      <c r="C538" s="165"/>
      <c r="D538" s="165"/>
      <c r="E538" s="165"/>
      <c r="F538" s="165"/>
      <c r="G538" s="165"/>
      <c r="H538" s="165"/>
      <c r="I538" s="165"/>
      <c r="J538" s="165"/>
      <c r="K538" s="165"/>
      <c r="L538" s="165"/>
      <c r="M538" s="165"/>
      <c r="N538" s="165"/>
    </row>
    <row r="539" spans="2:14" x14ac:dyDescent="0.25">
      <c r="B539" s="165"/>
      <c r="C539" s="165"/>
      <c r="D539" s="165"/>
      <c r="E539" s="165"/>
      <c r="F539" s="165"/>
      <c r="G539" s="165"/>
      <c r="H539" s="165"/>
      <c r="I539" s="165"/>
      <c r="J539" s="165"/>
      <c r="K539" s="165"/>
      <c r="L539" s="165"/>
      <c r="M539" s="165"/>
      <c r="N539" s="165"/>
    </row>
    <row r="540" spans="2:14" x14ac:dyDescent="0.25">
      <c r="B540" s="165"/>
      <c r="C540" s="165"/>
      <c r="D540" s="165"/>
      <c r="E540" s="165"/>
      <c r="F540" s="165"/>
      <c r="G540" s="165"/>
      <c r="H540" s="165"/>
      <c r="I540" s="165"/>
      <c r="J540" s="165"/>
      <c r="K540" s="165"/>
      <c r="L540" s="165"/>
      <c r="M540" s="165"/>
      <c r="N540" s="165"/>
    </row>
    <row r="541" spans="2:14" x14ac:dyDescent="0.25">
      <c r="B541" s="165"/>
      <c r="C541" s="165"/>
      <c r="D541" s="165"/>
      <c r="E541" s="165"/>
      <c r="F541" s="165"/>
      <c r="G541" s="165"/>
      <c r="H541" s="165"/>
      <c r="I541" s="165"/>
      <c r="J541" s="165"/>
      <c r="K541" s="165"/>
      <c r="L541" s="165"/>
      <c r="M541" s="165"/>
      <c r="N541" s="165"/>
    </row>
    <row r="542" spans="2:14" x14ac:dyDescent="0.25">
      <c r="B542" s="165"/>
      <c r="C542" s="165"/>
      <c r="D542" s="165"/>
      <c r="E542" s="165"/>
      <c r="F542" s="165"/>
      <c r="G542" s="165"/>
      <c r="H542" s="165"/>
      <c r="I542" s="165"/>
      <c r="J542" s="165"/>
      <c r="K542" s="165"/>
      <c r="L542" s="165"/>
      <c r="M542" s="165"/>
      <c r="N542" s="165"/>
    </row>
    <row r="543" spans="2:14" x14ac:dyDescent="0.25">
      <c r="B543" s="165"/>
      <c r="C543" s="165"/>
      <c r="D543" s="165"/>
      <c r="E543" s="165"/>
      <c r="F543" s="165"/>
      <c r="G543" s="165"/>
      <c r="H543" s="165"/>
      <c r="I543" s="165"/>
      <c r="J543" s="165"/>
      <c r="K543" s="165"/>
      <c r="L543" s="165"/>
      <c r="M543" s="165"/>
      <c r="N543" s="165"/>
    </row>
    <row r="544" spans="2:14" x14ac:dyDescent="0.25">
      <c r="B544" s="165"/>
      <c r="C544" s="165"/>
      <c r="D544" s="165"/>
      <c r="E544" s="165"/>
      <c r="F544" s="165"/>
      <c r="G544" s="165"/>
      <c r="H544" s="165"/>
      <c r="I544" s="165"/>
      <c r="J544" s="165"/>
      <c r="K544" s="165"/>
      <c r="L544" s="165"/>
      <c r="M544" s="165"/>
      <c r="N544" s="165"/>
    </row>
    <row r="545" spans="2:14" x14ac:dyDescent="0.25">
      <c r="B545" s="165"/>
      <c r="C545" s="165"/>
      <c r="D545" s="165"/>
      <c r="E545" s="165"/>
      <c r="F545" s="165"/>
      <c r="G545" s="165"/>
      <c r="H545" s="165"/>
      <c r="I545" s="165"/>
      <c r="J545" s="165"/>
      <c r="K545" s="165"/>
      <c r="L545" s="165"/>
      <c r="M545" s="165"/>
      <c r="N545" s="165"/>
    </row>
    <row r="546" spans="2:14" x14ac:dyDescent="0.25">
      <c r="B546" s="165"/>
      <c r="C546" s="165"/>
      <c r="D546" s="165"/>
      <c r="E546" s="165"/>
      <c r="F546" s="165"/>
      <c r="G546" s="165"/>
      <c r="H546" s="165"/>
      <c r="I546" s="165"/>
      <c r="J546" s="165"/>
      <c r="K546" s="165"/>
      <c r="L546" s="165"/>
      <c r="M546" s="165"/>
      <c r="N546" s="165"/>
    </row>
    <row r="547" spans="2:14" x14ac:dyDescent="0.25">
      <c r="B547" s="165"/>
      <c r="C547" s="165"/>
      <c r="D547" s="165"/>
      <c r="E547" s="165"/>
      <c r="F547" s="165"/>
      <c r="G547" s="165"/>
      <c r="H547" s="165"/>
      <c r="I547" s="165"/>
      <c r="J547" s="165"/>
      <c r="K547" s="165"/>
      <c r="L547" s="165"/>
      <c r="M547" s="165"/>
      <c r="N547" s="165"/>
    </row>
    <row r="548" spans="2:14" x14ac:dyDescent="0.25">
      <c r="B548" s="165"/>
      <c r="C548" s="165"/>
      <c r="D548" s="165"/>
      <c r="E548" s="165"/>
      <c r="F548" s="165"/>
      <c r="G548" s="165"/>
      <c r="H548" s="165"/>
      <c r="I548" s="165"/>
      <c r="J548" s="165"/>
      <c r="K548" s="165"/>
      <c r="L548" s="165"/>
      <c r="M548" s="165"/>
      <c r="N548" s="165"/>
    </row>
    <row r="549" spans="2:14" x14ac:dyDescent="0.25">
      <c r="B549" s="165"/>
      <c r="C549" s="165"/>
      <c r="D549" s="165"/>
      <c r="E549" s="165"/>
      <c r="F549" s="165"/>
      <c r="G549" s="165"/>
      <c r="H549" s="165"/>
      <c r="I549" s="165"/>
      <c r="J549" s="165"/>
      <c r="K549" s="165"/>
      <c r="L549" s="165"/>
      <c r="M549" s="165"/>
      <c r="N549" s="165"/>
    </row>
    <row r="550" spans="2:14" x14ac:dyDescent="0.25">
      <c r="B550" s="165"/>
      <c r="C550" s="165"/>
      <c r="D550" s="165"/>
      <c r="E550" s="165"/>
      <c r="F550" s="165"/>
      <c r="G550" s="165"/>
      <c r="H550" s="165"/>
      <c r="I550" s="165"/>
      <c r="J550" s="165"/>
      <c r="K550" s="165"/>
      <c r="L550" s="165"/>
      <c r="M550" s="165"/>
      <c r="N550" s="165"/>
    </row>
    <row r="551" spans="2:14" x14ac:dyDescent="0.25">
      <c r="B551" s="165"/>
      <c r="C551" s="165"/>
      <c r="D551" s="165"/>
      <c r="E551" s="165"/>
      <c r="F551" s="165"/>
      <c r="G551" s="165"/>
      <c r="H551" s="165"/>
      <c r="I551" s="165"/>
      <c r="J551" s="165"/>
      <c r="K551" s="165"/>
      <c r="L551" s="165"/>
      <c r="M551" s="165"/>
      <c r="N551" s="165"/>
    </row>
    <row r="552" spans="2:14" x14ac:dyDescent="0.25">
      <c r="B552" s="165"/>
      <c r="C552" s="165"/>
      <c r="D552" s="165"/>
      <c r="E552" s="165"/>
      <c r="F552" s="165"/>
      <c r="G552" s="165"/>
      <c r="H552" s="165"/>
      <c r="I552" s="165"/>
      <c r="J552" s="165"/>
      <c r="K552" s="165"/>
      <c r="L552" s="165"/>
      <c r="M552" s="165"/>
      <c r="N552" s="165"/>
    </row>
    <row r="553" spans="2:14" x14ac:dyDescent="0.25">
      <c r="B553" s="165"/>
      <c r="C553" s="165"/>
      <c r="D553" s="165"/>
      <c r="E553" s="165"/>
      <c r="F553" s="165"/>
      <c r="G553" s="165"/>
      <c r="H553" s="165"/>
      <c r="I553" s="165"/>
      <c r="J553" s="165"/>
      <c r="K553" s="165"/>
      <c r="L553" s="165"/>
      <c r="M553" s="165"/>
      <c r="N553" s="165"/>
    </row>
    <row r="554" spans="2:14" x14ac:dyDescent="0.25">
      <c r="B554" s="165"/>
      <c r="C554" s="165"/>
      <c r="D554" s="165"/>
      <c r="E554" s="165"/>
      <c r="F554" s="165"/>
      <c r="G554" s="165"/>
      <c r="H554" s="165"/>
      <c r="I554" s="165"/>
      <c r="J554" s="165"/>
      <c r="K554" s="165"/>
      <c r="L554" s="165"/>
      <c r="M554" s="165"/>
      <c r="N554" s="165"/>
    </row>
    <row r="555" spans="2:14" x14ac:dyDescent="0.25">
      <c r="B555" s="165"/>
      <c r="C555" s="165"/>
      <c r="D555" s="165"/>
      <c r="E555" s="165"/>
      <c r="F555" s="165"/>
      <c r="G555" s="165"/>
      <c r="H555" s="165"/>
      <c r="I555" s="165"/>
      <c r="J555" s="165"/>
      <c r="K555" s="165"/>
      <c r="L555" s="165"/>
      <c r="M555" s="165"/>
      <c r="N555" s="165"/>
    </row>
    <row r="556" spans="2:14" x14ac:dyDescent="0.25">
      <c r="B556" s="165"/>
      <c r="C556" s="165"/>
      <c r="D556" s="165"/>
      <c r="E556" s="165"/>
      <c r="F556" s="165"/>
      <c r="G556" s="165"/>
      <c r="H556" s="165"/>
      <c r="I556" s="165"/>
      <c r="J556" s="165"/>
      <c r="K556" s="165"/>
      <c r="L556" s="165"/>
      <c r="M556" s="165"/>
      <c r="N556" s="165"/>
    </row>
    <row r="557" spans="2:14" x14ac:dyDescent="0.25">
      <c r="B557" s="165"/>
      <c r="C557" s="165"/>
      <c r="D557" s="165"/>
      <c r="E557" s="165"/>
      <c r="F557" s="165"/>
      <c r="G557" s="165"/>
      <c r="H557" s="165"/>
      <c r="I557" s="165"/>
      <c r="J557" s="165"/>
      <c r="K557" s="165"/>
      <c r="L557" s="165"/>
      <c r="M557" s="165"/>
      <c r="N557" s="165"/>
    </row>
    <row r="558" spans="2:14" x14ac:dyDescent="0.25">
      <c r="B558" s="165"/>
      <c r="C558" s="165"/>
      <c r="D558" s="165"/>
      <c r="E558" s="165"/>
      <c r="F558" s="165"/>
      <c r="G558" s="165"/>
      <c r="H558" s="165"/>
      <c r="I558" s="165"/>
      <c r="J558" s="165"/>
      <c r="K558" s="165"/>
      <c r="L558" s="165"/>
      <c r="M558" s="165"/>
      <c r="N558" s="165"/>
    </row>
    <row r="559" spans="2:14" x14ac:dyDescent="0.25">
      <c r="B559" s="165"/>
      <c r="C559" s="165"/>
      <c r="D559" s="165"/>
      <c r="E559" s="165"/>
      <c r="F559" s="165"/>
      <c r="G559" s="165"/>
      <c r="H559" s="165"/>
      <c r="I559" s="165"/>
      <c r="J559" s="165"/>
      <c r="K559" s="165"/>
      <c r="L559" s="165"/>
      <c r="M559" s="165"/>
      <c r="N559" s="165"/>
    </row>
    <row r="560" spans="2:14" x14ac:dyDescent="0.25">
      <c r="B560" s="165"/>
      <c r="C560" s="165"/>
      <c r="D560" s="165"/>
      <c r="E560" s="165"/>
      <c r="F560" s="165"/>
      <c r="G560" s="165"/>
      <c r="H560" s="165"/>
      <c r="I560" s="165"/>
      <c r="J560" s="165"/>
      <c r="K560" s="165"/>
      <c r="L560" s="165"/>
      <c r="M560" s="165"/>
      <c r="N560" s="165"/>
    </row>
    <row r="561" spans="2:14" x14ac:dyDescent="0.25">
      <c r="B561" s="165"/>
      <c r="C561" s="165"/>
      <c r="D561" s="165"/>
      <c r="E561" s="165"/>
      <c r="F561" s="165"/>
      <c r="G561" s="165"/>
      <c r="H561" s="165"/>
      <c r="I561" s="165"/>
      <c r="J561" s="165"/>
      <c r="K561" s="165"/>
      <c r="L561" s="165"/>
      <c r="M561" s="165"/>
      <c r="N561" s="165"/>
    </row>
    <row r="562" spans="2:14" x14ac:dyDescent="0.25">
      <c r="B562" s="165"/>
      <c r="C562" s="165"/>
      <c r="D562" s="165"/>
      <c r="E562" s="165"/>
      <c r="F562" s="165"/>
      <c r="G562" s="165"/>
      <c r="H562" s="165"/>
      <c r="I562" s="165"/>
      <c r="J562" s="165"/>
      <c r="K562" s="165"/>
      <c r="L562" s="165"/>
      <c r="M562" s="165"/>
      <c r="N562" s="165"/>
    </row>
    <row r="563" spans="2:14" x14ac:dyDescent="0.25">
      <c r="B563" s="165"/>
      <c r="C563" s="165"/>
      <c r="D563" s="165"/>
      <c r="E563" s="165"/>
      <c r="F563" s="165"/>
      <c r="G563" s="165"/>
      <c r="H563" s="165"/>
      <c r="I563" s="165"/>
      <c r="J563" s="165"/>
      <c r="K563" s="165"/>
      <c r="L563" s="165"/>
      <c r="M563" s="165"/>
      <c r="N563" s="165"/>
    </row>
    <row r="564" spans="2:14" x14ac:dyDescent="0.25">
      <c r="B564" s="165"/>
      <c r="C564" s="165"/>
      <c r="D564" s="165"/>
      <c r="E564" s="165"/>
      <c r="F564" s="165"/>
      <c r="G564" s="165"/>
      <c r="H564" s="165"/>
      <c r="I564" s="165"/>
      <c r="J564" s="165"/>
      <c r="K564" s="165"/>
      <c r="L564" s="165"/>
      <c r="M564" s="165"/>
      <c r="N564" s="165"/>
    </row>
    <row r="565" spans="2:14" x14ac:dyDescent="0.25">
      <c r="B565" s="165"/>
      <c r="C565" s="165"/>
      <c r="D565" s="165"/>
      <c r="E565" s="165"/>
      <c r="F565" s="165"/>
      <c r="G565" s="165"/>
      <c r="H565" s="165"/>
      <c r="I565" s="165"/>
      <c r="J565" s="165"/>
      <c r="K565" s="165"/>
      <c r="L565" s="165"/>
      <c r="M565" s="165"/>
      <c r="N565" s="165"/>
    </row>
    <row r="566" spans="2:14" x14ac:dyDescent="0.25">
      <c r="B566" s="165"/>
      <c r="C566" s="165"/>
      <c r="D566" s="165"/>
      <c r="E566" s="165"/>
      <c r="F566" s="165"/>
      <c r="G566" s="165"/>
      <c r="H566" s="165"/>
      <c r="I566" s="165"/>
      <c r="J566" s="165"/>
      <c r="K566" s="165"/>
      <c r="L566" s="165"/>
      <c r="M566" s="165"/>
      <c r="N566" s="165"/>
    </row>
    <row r="567" spans="2:14" x14ac:dyDescent="0.25">
      <c r="B567" s="165"/>
      <c r="C567" s="165"/>
      <c r="D567" s="165"/>
      <c r="E567" s="165"/>
      <c r="F567" s="165"/>
      <c r="G567" s="165"/>
      <c r="H567" s="165"/>
      <c r="I567" s="165"/>
      <c r="J567" s="165"/>
      <c r="K567" s="165"/>
      <c r="L567" s="165"/>
      <c r="M567" s="165"/>
      <c r="N567" s="165"/>
    </row>
    <row r="568" spans="2:14" x14ac:dyDescent="0.25">
      <c r="B568" s="165"/>
      <c r="C568" s="165"/>
      <c r="D568" s="165"/>
      <c r="E568" s="165"/>
      <c r="F568" s="165"/>
      <c r="G568" s="165"/>
      <c r="H568" s="165"/>
      <c r="I568" s="165"/>
      <c r="J568" s="165"/>
      <c r="K568" s="165"/>
      <c r="L568" s="165"/>
      <c r="M568" s="165"/>
      <c r="N568" s="165"/>
    </row>
    <row r="569" spans="2:14" x14ac:dyDescent="0.25">
      <c r="B569" s="165"/>
      <c r="C569" s="165"/>
      <c r="D569" s="165"/>
      <c r="E569" s="165"/>
      <c r="F569" s="165"/>
      <c r="G569" s="165"/>
      <c r="H569" s="165"/>
      <c r="I569" s="165"/>
      <c r="J569" s="165"/>
      <c r="K569" s="165"/>
      <c r="L569" s="165"/>
      <c r="M569" s="165"/>
      <c r="N569" s="165"/>
    </row>
    <row r="570" spans="2:14" x14ac:dyDescent="0.25">
      <c r="B570" s="165"/>
      <c r="C570" s="165"/>
      <c r="D570" s="165"/>
      <c r="E570" s="165"/>
      <c r="F570" s="165"/>
      <c r="G570" s="165"/>
      <c r="H570" s="165"/>
      <c r="I570" s="165"/>
      <c r="J570" s="165"/>
      <c r="K570" s="165"/>
      <c r="L570" s="165"/>
      <c r="M570" s="165"/>
      <c r="N570" s="165"/>
    </row>
    <row r="571" spans="2:14" x14ac:dyDescent="0.25">
      <c r="B571" s="165"/>
      <c r="C571" s="165"/>
      <c r="D571" s="165"/>
      <c r="E571" s="165"/>
      <c r="F571" s="165"/>
      <c r="G571" s="165"/>
      <c r="H571" s="165"/>
      <c r="I571" s="165"/>
      <c r="J571" s="165"/>
      <c r="K571" s="165"/>
      <c r="L571" s="165"/>
      <c r="M571" s="165"/>
      <c r="N571" s="165"/>
    </row>
    <row r="572" spans="2:14" x14ac:dyDescent="0.25">
      <c r="B572" s="165"/>
      <c r="C572" s="165"/>
      <c r="D572" s="165"/>
      <c r="E572" s="165"/>
      <c r="F572" s="165"/>
      <c r="G572" s="165"/>
      <c r="H572" s="165"/>
      <c r="I572" s="165"/>
      <c r="J572" s="165"/>
      <c r="K572" s="165"/>
      <c r="L572" s="165"/>
      <c r="M572" s="165"/>
      <c r="N572" s="165"/>
    </row>
    <row r="573" spans="2:14" x14ac:dyDescent="0.25">
      <c r="B573" s="165"/>
      <c r="C573" s="165"/>
      <c r="D573" s="165"/>
      <c r="E573" s="165"/>
      <c r="F573" s="165"/>
      <c r="G573" s="165"/>
      <c r="H573" s="165"/>
      <c r="I573" s="165"/>
      <c r="J573" s="165"/>
      <c r="K573" s="165"/>
      <c r="L573" s="165"/>
      <c r="M573" s="165"/>
      <c r="N573" s="165"/>
    </row>
    <row r="574" spans="2:14" x14ac:dyDescent="0.25">
      <c r="B574" s="165"/>
      <c r="C574" s="165"/>
      <c r="D574" s="165"/>
      <c r="E574" s="165"/>
      <c r="F574" s="165"/>
      <c r="G574" s="165"/>
      <c r="H574" s="165"/>
      <c r="I574" s="165"/>
      <c r="J574" s="165"/>
      <c r="K574" s="165"/>
      <c r="L574" s="165"/>
      <c r="M574" s="165"/>
      <c r="N574" s="165"/>
    </row>
    <row r="575" spans="2:14" x14ac:dyDescent="0.25">
      <c r="B575" s="165"/>
      <c r="C575" s="165"/>
      <c r="D575" s="165"/>
      <c r="E575" s="165"/>
      <c r="F575" s="165"/>
      <c r="G575" s="165"/>
      <c r="H575" s="165"/>
      <c r="I575" s="165"/>
      <c r="J575" s="165"/>
      <c r="K575" s="165"/>
      <c r="L575" s="165"/>
      <c r="M575" s="165"/>
      <c r="N575" s="165"/>
    </row>
    <row r="576" spans="2:14" x14ac:dyDescent="0.25">
      <c r="B576" s="165"/>
      <c r="C576" s="165"/>
      <c r="D576" s="165"/>
      <c r="E576" s="165"/>
      <c r="F576" s="165"/>
      <c r="G576" s="165"/>
      <c r="H576" s="165"/>
      <c r="I576" s="165"/>
      <c r="J576" s="165"/>
      <c r="K576" s="165"/>
      <c r="L576" s="165"/>
      <c r="M576" s="165"/>
      <c r="N576" s="165"/>
    </row>
    <row r="577" spans="2:14" x14ac:dyDescent="0.25">
      <c r="B577" s="165"/>
      <c r="C577" s="165"/>
      <c r="D577" s="165"/>
      <c r="E577" s="165"/>
      <c r="F577" s="165"/>
      <c r="G577" s="165"/>
      <c r="H577" s="165"/>
      <c r="I577" s="165"/>
      <c r="J577" s="165"/>
      <c r="K577" s="165"/>
      <c r="L577" s="165"/>
      <c r="M577" s="165"/>
      <c r="N577" s="165"/>
    </row>
    <row r="578" spans="2:14" x14ac:dyDescent="0.25">
      <c r="B578" s="165"/>
      <c r="C578" s="165"/>
      <c r="D578" s="165"/>
      <c r="E578" s="165"/>
      <c r="F578" s="165"/>
      <c r="G578" s="165"/>
      <c r="H578" s="165"/>
      <c r="I578" s="165"/>
      <c r="J578" s="165"/>
      <c r="K578" s="165"/>
      <c r="L578" s="165"/>
      <c r="M578" s="165"/>
      <c r="N578" s="165"/>
    </row>
    <row r="579" spans="2:14" x14ac:dyDescent="0.25">
      <c r="B579" s="165"/>
      <c r="C579" s="165"/>
      <c r="D579" s="165"/>
      <c r="E579" s="165"/>
      <c r="F579" s="165"/>
      <c r="G579" s="165"/>
      <c r="H579" s="165"/>
      <c r="I579" s="165"/>
      <c r="J579" s="165"/>
      <c r="K579" s="165"/>
      <c r="L579" s="165"/>
      <c r="M579" s="165"/>
      <c r="N579" s="165"/>
    </row>
    <row r="580" spans="2:14" x14ac:dyDescent="0.25">
      <c r="B580" s="165"/>
      <c r="C580" s="165"/>
      <c r="D580" s="165"/>
      <c r="E580" s="165"/>
      <c r="F580" s="165"/>
      <c r="G580" s="165"/>
      <c r="H580" s="165"/>
      <c r="I580" s="165"/>
      <c r="J580" s="165"/>
      <c r="K580" s="165"/>
      <c r="L580" s="165"/>
      <c r="M580" s="165"/>
      <c r="N580" s="165"/>
    </row>
    <row r="581" spans="2:14" x14ac:dyDescent="0.25">
      <c r="B581" s="165"/>
      <c r="C581" s="165"/>
      <c r="D581" s="165"/>
      <c r="E581" s="165"/>
      <c r="F581" s="165"/>
      <c r="G581" s="165"/>
      <c r="H581" s="165"/>
      <c r="I581" s="165"/>
      <c r="J581" s="165"/>
      <c r="K581" s="165"/>
      <c r="L581" s="165"/>
      <c r="M581" s="165"/>
      <c r="N581" s="165"/>
    </row>
    <row r="582" spans="2:14" x14ac:dyDescent="0.25">
      <c r="B582" s="165"/>
      <c r="C582" s="165"/>
      <c r="D582" s="165"/>
      <c r="E582" s="165"/>
      <c r="F582" s="165"/>
      <c r="G582" s="165"/>
      <c r="H582" s="165"/>
      <c r="I582" s="165"/>
      <c r="J582" s="165"/>
      <c r="K582" s="165"/>
      <c r="L582" s="165"/>
      <c r="M582" s="165"/>
      <c r="N582" s="165"/>
    </row>
    <row r="583" spans="2:14" x14ac:dyDescent="0.25">
      <c r="B583" s="165"/>
      <c r="C583" s="165"/>
      <c r="D583" s="165"/>
      <c r="E583" s="165"/>
      <c r="F583" s="165"/>
      <c r="G583" s="165"/>
      <c r="H583" s="165"/>
      <c r="I583" s="165"/>
      <c r="J583" s="165"/>
      <c r="K583" s="165"/>
      <c r="L583" s="165"/>
      <c r="M583" s="165"/>
      <c r="N583" s="165"/>
    </row>
    <row r="584" spans="2:14" x14ac:dyDescent="0.25">
      <c r="B584" s="165"/>
      <c r="C584" s="165"/>
      <c r="D584" s="165"/>
      <c r="E584" s="165"/>
      <c r="F584" s="165"/>
      <c r="G584" s="165"/>
      <c r="H584" s="165"/>
      <c r="I584" s="165"/>
      <c r="J584" s="165"/>
      <c r="K584" s="165"/>
      <c r="L584" s="165"/>
      <c r="M584" s="165"/>
      <c r="N584" s="165"/>
    </row>
    <row r="585" spans="2:14" x14ac:dyDescent="0.25">
      <c r="B585" s="165"/>
      <c r="C585" s="165"/>
      <c r="D585" s="165"/>
      <c r="E585" s="165"/>
      <c r="F585" s="165"/>
      <c r="G585" s="165"/>
      <c r="H585" s="165"/>
      <c r="I585" s="165"/>
      <c r="J585" s="165"/>
      <c r="K585" s="165"/>
      <c r="L585" s="165"/>
      <c r="M585" s="165"/>
      <c r="N585" s="165"/>
    </row>
    <row r="586" spans="2:14" x14ac:dyDescent="0.25">
      <c r="B586" s="165"/>
      <c r="C586" s="165"/>
      <c r="D586" s="165"/>
      <c r="E586" s="165"/>
      <c r="F586" s="165"/>
      <c r="G586" s="165"/>
      <c r="H586" s="165"/>
      <c r="I586" s="165"/>
      <c r="J586" s="165"/>
      <c r="K586" s="165"/>
      <c r="L586" s="165"/>
      <c r="M586" s="165"/>
      <c r="N586" s="165"/>
    </row>
    <row r="587" spans="2:14" x14ac:dyDescent="0.25">
      <c r="B587" s="165"/>
      <c r="C587" s="165"/>
      <c r="D587" s="165"/>
      <c r="E587" s="165"/>
      <c r="F587" s="165"/>
      <c r="G587" s="165"/>
      <c r="H587" s="165"/>
      <c r="I587" s="165"/>
      <c r="J587" s="165"/>
      <c r="K587" s="165"/>
      <c r="L587" s="165"/>
      <c r="M587" s="165"/>
      <c r="N587" s="165"/>
    </row>
    <row r="588" spans="2:14" x14ac:dyDescent="0.25">
      <c r="B588" s="165"/>
      <c r="C588" s="165"/>
      <c r="D588" s="165"/>
      <c r="E588" s="165"/>
      <c r="F588" s="165"/>
      <c r="G588" s="165"/>
      <c r="H588" s="165"/>
      <c r="I588" s="165"/>
      <c r="J588" s="165"/>
      <c r="K588" s="165"/>
      <c r="L588" s="165"/>
      <c r="M588" s="165"/>
      <c r="N588" s="165"/>
    </row>
    <row r="589" spans="2:14" x14ac:dyDescent="0.25">
      <c r="B589" s="165"/>
      <c r="C589" s="165"/>
      <c r="D589" s="165"/>
      <c r="E589" s="165"/>
      <c r="F589" s="165"/>
      <c r="G589" s="165"/>
      <c r="H589" s="165"/>
      <c r="I589" s="165"/>
      <c r="J589" s="165"/>
      <c r="K589" s="165"/>
      <c r="L589" s="165"/>
      <c r="M589" s="165"/>
      <c r="N589" s="165"/>
    </row>
    <row r="590" spans="2:14" x14ac:dyDescent="0.25">
      <c r="B590" s="165"/>
      <c r="C590" s="165"/>
      <c r="D590" s="165"/>
      <c r="E590" s="165"/>
      <c r="F590" s="165"/>
      <c r="G590" s="165"/>
      <c r="H590" s="165"/>
      <c r="I590" s="165"/>
      <c r="J590" s="165"/>
      <c r="K590" s="165"/>
      <c r="L590" s="165"/>
      <c r="M590" s="165"/>
      <c r="N590" s="165"/>
    </row>
    <row r="591" spans="2:14" x14ac:dyDescent="0.25">
      <c r="B591" s="165"/>
      <c r="C591" s="165"/>
      <c r="D591" s="165"/>
      <c r="E591" s="165"/>
      <c r="F591" s="165"/>
      <c r="G591" s="165"/>
      <c r="H591" s="165"/>
      <c r="I591" s="165"/>
      <c r="J591" s="165"/>
      <c r="K591" s="165"/>
      <c r="L591" s="165"/>
      <c r="M591" s="165"/>
      <c r="N591" s="165"/>
    </row>
    <row r="592" spans="2:14" x14ac:dyDescent="0.25">
      <c r="B592" s="165"/>
      <c r="C592" s="165"/>
      <c r="D592" s="165"/>
      <c r="E592" s="165"/>
      <c r="F592" s="165"/>
      <c r="G592" s="165"/>
      <c r="H592" s="165"/>
      <c r="I592" s="165"/>
      <c r="J592" s="165"/>
      <c r="K592" s="165"/>
      <c r="L592" s="165"/>
      <c r="M592" s="165"/>
      <c r="N592" s="165"/>
    </row>
    <row r="593" spans="2:14" x14ac:dyDescent="0.25">
      <c r="B593" s="165"/>
      <c r="C593" s="165"/>
      <c r="D593" s="165"/>
      <c r="E593" s="165"/>
      <c r="F593" s="165"/>
      <c r="G593" s="165"/>
      <c r="H593" s="165"/>
      <c r="I593" s="165"/>
      <c r="J593" s="165"/>
      <c r="K593" s="165"/>
      <c r="L593" s="165"/>
      <c r="M593" s="165"/>
      <c r="N593" s="165"/>
    </row>
    <row r="594" spans="2:14" x14ac:dyDescent="0.25">
      <c r="B594" s="165"/>
      <c r="C594" s="165"/>
      <c r="D594" s="165"/>
      <c r="E594" s="165"/>
      <c r="F594" s="165"/>
      <c r="G594" s="165"/>
      <c r="H594" s="165"/>
      <c r="I594" s="165"/>
      <c r="J594" s="165"/>
      <c r="K594" s="165"/>
      <c r="L594" s="165"/>
      <c r="M594" s="165"/>
      <c r="N594" s="165"/>
    </row>
    <row r="595" spans="2:14" x14ac:dyDescent="0.25">
      <c r="B595" s="165"/>
      <c r="C595" s="165"/>
      <c r="D595" s="165"/>
      <c r="E595" s="165"/>
      <c r="F595" s="165"/>
      <c r="G595" s="165"/>
      <c r="H595" s="165"/>
      <c r="I595" s="165"/>
      <c r="J595" s="165"/>
      <c r="K595" s="165"/>
      <c r="L595" s="165"/>
      <c r="M595" s="165"/>
      <c r="N595" s="165"/>
    </row>
    <row r="596" spans="2:14" x14ac:dyDescent="0.25">
      <c r="B596" s="165"/>
      <c r="C596" s="165"/>
      <c r="D596" s="165"/>
      <c r="E596" s="165"/>
      <c r="F596" s="165"/>
      <c r="G596" s="165"/>
      <c r="H596" s="165"/>
      <c r="I596" s="165"/>
      <c r="J596" s="165"/>
      <c r="K596" s="165"/>
      <c r="L596" s="165"/>
      <c r="M596" s="165"/>
      <c r="N596" s="165"/>
    </row>
    <row r="597" spans="2:14" x14ac:dyDescent="0.25">
      <c r="B597" s="165"/>
      <c r="C597" s="165"/>
      <c r="D597" s="165"/>
      <c r="E597" s="165"/>
      <c r="F597" s="165"/>
      <c r="G597" s="165"/>
      <c r="H597" s="165"/>
      <c r="I597" s="165"/>
      <c r="J597" s="165"/>
      <c r="K597" s="165"/>
      <c r="L597" s="165"/>
      <c r="M597" s="165"/>
      <c r="N597" s="165"/>
    </row>
    <row r="598" spans="2:14" x14ac:dyDescent="0.25">
      <c r="B598" s="165"/>
      <c r="C598" s="165"/>
      <c r="D598" s="165"/>
      <c r="E598" s="165"/>
      <c r="F598" s="165"/>
      <c r="G598" s="165"/>
      <c r="H598" s="165"/>
      <c r="I598" s="165"/>
      <c r="J598" s="165"/>
      <c r="K598" s="165"/>
      <c r="L598" s="165"/>
      <c r="M598" s="165"/>
      <c r="N598" s="165"/>
    </row>
    <row r="599" spans="2:14" x14ac:dyDescent="0.25">
      <c r="B599" s="165"/>
      <c r="C599" s="165"/>
      <c r="D599" s="165"/>
      <c r="E599" s="165"/>
      <c r="F599" s="165"/>
      <c r="G599" s="165"/>
      <c r="H599" s="165"/>
      <c r="I599" s="165"/>
      <c r="J599" s="165"/>
      <c r="K599" s="165"/>
      <c r="L599" s="165"/>
      <c r="M599" s="165"/>
      <c r="N599" s="165"/>
    </row>
    <row r="600" spans="2:14" x14ac:dyDescent="0.25">
      <c r="B600" s="165"/>
      <c r="C600" s="165"/>
      <c r="D600" s="165"/>
      <c r="E600" s="165"/>
      <c r="F600" s="165"/>
      <c r="G600" s="165"/>
      <c r="H600" s="165"/>
      <c r="I600" s="165"/>
      <c r="J600" s="165"/>
      <c r="K600" s="165"/>
      <c r="L600" s="165"/>
      <c r="M600" s="165"/>
      <c r="N600" s="165"/>
    </row>
    <row r="601" spans="2:14" x14ac:dyDescent="0.25">
      <c r="B601" s="165"/>
      <c r="C601" s="165"/>
      <c r="D601" s="165"/>
      <c r="E601" s="165"/>
      <c r="F601" s="165"/>
      <c r="G601" s="165"/>
      <c r="H601" s="165"/>
      <c r="I601" s="165"/>
      <c r="J601" s="165"/>
      <c r="K601" s="165"/>
      <c r="L601" s="165"/>
      <c r="M601" s="165"/>
      <c r="N601" s="165"/>
    </row>
    <row r="602" spans="2:14" x14ac:dyDescent="0.25">
      <c r="B602" s="165"/>
      <c r="C602" s="165"/>
      <c r="D602" s="165"/>
      <c r="E602" s="165"/>
      <c r="F602" s="165"/>
      <c r="G602" s="165"/>
      <c r="H602" s="165"/>
      <c r="I602" s="165"/>
      <c r="J602" s="165"/>
      <c r="K602" s="165"/>
      <c r="L602" s="165"/>
      <c r="M602" s="165"/>
      <c r="N602" s="165"/>
    </row>
    <row r="603" spans="2:14" x14ac:dyDescent="0.25">
      <c r="B603" s="165"/>
      <c r="C603" s="165"/>
      <c r="D603" s="165"/>
      <c r="E603" s="165"/>
      <c r="F603" s="165"/>
      <c r="G603" s="165"/>
      <c r="H603" s="165"/>
      <c r="I603" s="165"/>
      <c r="J603" s="165"/>
      <c r="K603" s="165"/>
      <c r="L603" s="165"/>
      <c r="M603" s="165"/>
      <c r="N603" s="165"/>
    </row>
    <row r="604" spans="2:14" x14ac:dyDescent="0.25">
      <c r="B604" s="165"/>
      <c r="C604" s="165"/>
      <c r="D604" s="165"/>
      <c r="E604" s="165"/>
      <c r="F604" s="165"/>
      <c r="G604" s="165"/>
      <c r="H604" s="165"/>
      <c r="I604" s="165"/>
      <c r="J604" s="165"/>
      <c r="K604" s="165"/>
      <c r="L604" s="165"/>
      <c r="M604" s="165"/>
      <c r="N604" s="165"/>
    </row>
    <row r="605" spans="2:14" x14ac:dyDescent="0.25">
      <c r="B605" s="165"/>
      <c r="C605" s="165"/>
      <c r="D605" s="165"/>
      <c r="E605" s="165"/>
      <c r="F605" s="165"/>
      <c r="G605" s="165"/>
      <c r="H605" s="165"/>
      <c r="I605" s="165"/>
      <c r="J605" s="165"/>
      <c r="K605" s="165"/>
      <c r="L605" s="165"/>
      <c r="M605" s="165"/>
      <c r="N605" s="165"/>
    </row>
    <row r="606" spans="2:14" x14ac:dyDescent="0.25">
      <c r="B606" s="165"/>
      <c r="C606" s="165"/>
      <c r="D606" s="165"/>
      <c r="E606" s="165"/>
      <c r="F606" s="165"/>
      <c r="G606" s="165"/>
      <c r="H606" s="165"/>
      <c r="I606" s="165"/>
      <c r="J606" s="165"/>
      <c r="K606" s="165"/>
      <c r="L606" s="165"/>
      <c r="M606" s="165"/>
      <c r="N606" s="165"/>
    </row>
    <row r="607" spans="2:14" x14ac:dyDescent="0.25">
      <c r="B607" s="165"/>
      <c r="C607" s="165"/>
      <c r="D607" s="165"/>
      <c r="E607" s="165"/>
      <c r="F607" s="165"/>
      <c r="G607" s="165"/>
      <c r="H607" s="165"/>
      <c r="I607" s="165"/>
      <c r="J607" s="165"/>
      <c r="K607" s="165"/>
      <c r="L607" s="165"/>
      <c r="M607" s="165"/>
      <c r="N607" s="165"/>
    </row>
    <row r="608" spans="2:14" x14ac:dyDescent="0.25">
      <c r="B608" s="165"/>
      <c r="C608" s="165"/>
      <c r="D608" s="165"/>
      <c r="E608" s="165"/>
      <c r="F608" s="165"/>
      <c r="G608" s="165"/>
      <c r="H608" s="165"/>
      <c r="I608" s="165"/>
      <c r="J608" s="165"/>
      <c r="K608" s="165"/>
      <c r="L608" s="165"/>
      <c r="M608" s="165"/>
      <c r="N608" s="165"/>
    </row>
    <row r="609" spans="2:14" x14ac:dyDescent="0.25">
      <c r="B609" s="165"/>
      <c r="C609" s="165"/>
      <c r="D609" s="165"/>
      <c r="E609" s="165"/>
      <c r="F609" s="165"/>
      <c r="G609" s="165"/>
      <c r="H609" s="165"/>
      <c r="I609" s="165"/>
      <c r="J609" s="165"/>
      <c r="K609" s="165"/>
      <c r="L609" s="165"/>
      <c r="M609" s="165"/>
      <c r="N609" s="165"/>
    </row>
    <row r="610" spans="2:14" x14ac:dyDescent="0.25">
      <c r="B610" s="165"/>
      <c r="C610" s="165"/>
      <c r="D610" s="165"/>
      <c r="E610" s="165"/>
      <c r="F610" s="165"/>
      <c r="G610" s="165"/>
      <c r="H610" s="165"/>
      <c r="I610" s="165"/>
      <c r="J610" s="165"/>
      <c r="K610" s="165"/>
      <c r="L610" s="165"/>
      <c r="M610" s="165"/>
      <c r="N610" s="165"/>
    </row>
    <row r="611" spans="2:14" x14ac:dyDescent="0.25">
      <c r="B611" s="165"/>
      <c r="C611" s="165"/>
      <c r="D611" s="165"/>
      <c r="E611" s="165"/>
      <c r="F611" s="165"/>
      <c r="G611" s="165"/>
      <c r="H611" s="165"/>
      <c r="I611" s="165"/>
      <c r="J611" s="165"/>
      <c r="K611" s="165"/>
      <c r="L611" s="165"/>
      <c r="M611" s="165"/>
      <c r="N611" s="165"/>
    </row>
    <row r="612" spans="2:14" x14ac:dyDescent="0.25">
      <c r="B612" s="165"/>
      <c r="C612" s="165"/>
      <c r="D612" s="165"/>
      <c r="E612" s="165"/>
      <c r="F612" s="165"/>
      <c r="G612" s="165"/>
      <c r="H612" s="165"/>
      <c r="I612" s="165"/>
      <c r="J612" s="165"/>
      <c r="K612" s="165"/>
      <c r="L612" s="165"/>
      <c r="M612" s="165"/>
      <c r="N612" s="165"/>
    </row>
    <row r="613" spans="2:14" x14ac:dyDescent="0.25">
      <c r="B613" s="165"/>
      <c r="C613" s="165"/>
      <c r="D613" s="165"/>
      <c r="E613" s="165"/>
      <c r="F613" s="165"/>
      <c r="G613" s="165"/>
      <c r="H613" s="165"/>
      <c r="I613" s="165"/>
      <c r="J613" s="165"/>
      <c r="K613" s="165"/>
      <c r="L613" s="165"/>
      <c r="M613" s="165"/>
      <c r="N613" s="165"/>
    </row>
    <row r="614" spans="2:14" x14ac:dyDescent="0.25">
      <c r="B614" s="165"/>
      <c r="C614" s="165"/>
      <c r="D614" s="165"/>
      <c r="E614" s="165"/>
      <c r="F614" s="165"/>
      <c r="G614" s="165"/>
      <c r="H614" s="165"/>
      <c r="I614" s="165"/>
      <c r="J614" s="165"/>
      <c r="K614" s="165"/>
      <c r="L614" s="165"/>
      <c r="M614" s="165"/>
      <c r="N614" s="165"/>
    </row>
    <row r="615" spans="2:14" x14ac:dyDescent="0.25">
      <c r="B615" s="165"/>
      <c r="C615" s="165"/>
      <c r="D615" s="165"/>
      <c r="E615" s="165"/>
      <c r="F615" s="165"/>
      <c r="G615" s="165"/>
      <c r="H615" s="165"/>
      <c r="I615" s="165"/>
      <c r="J615" s="165"/>
      <c r="K615" s="165"/>
      <c r="L615" s="165"/>
      <c r="M615" s="165"/>
      <c r="N615" s="165"/>
    </row>
    <row r="616" spans="2:14" x14ac:dyDescent="0.25">
      <c r="B616" s="165"/>
      <c r="C616" s="165"/>
      <c r="D616" s="165"/>
      <c r="E616" s="165"/>
      <c r="F616" s="165"/>
      <c r="G616" s="165"/>
      <c r="H616" s="165"/>
      <c r="I616" s="165"/>
      <c r="J616" s="165"/>
      <c r="K616" s="165"/>
      <c r="L616" s="165"/>
      <c r="M616" s="165"/>
      <c r="N616" s="165"/>
    </row>
    <row r="617" spans="2:14" x14ac:dyDescent="0.25">
      <c r="B617" s="165"/>
      <c r="C617" s="165"/>
      <c r="D617" s="165"/>
      <c r="E617" s="165"/>
      <c r="F617" s="165"/>
      <c r="G617" s="165"/>
      <c r="H617" s="165"/>
      <c r="I617" s="165"/>
      <c r="J617" s="165"/>
      <c r="K617" s="165"/>
      <c r="L617" s="165"/>
      <c r="M617" s="165"/>
      <c r="N617" s="165"/>
    </row>
    <row r="618" spans="2:14" x14ac:dyDescent="0.25">
      <c r="B618" s="165"/>
      <c r="C618" s="165"/>
      <c r="D618" s="165"/>
      <c r="E618" s="165"/>
      <c r="F618" s="165"/>
      <c r="G618" s="165"/>
      <c r="H618" s="165"/>
      <c r="I618" s="165"/>
      <c r="J618" s="165"/>
      <c r="K618" s="165"/>
      <c r="L618" s="165"/>
      <c r="M618" s="165"/>
      <c r="N618" s="165"/>
    </row>
    <row r="619" spans="2:14" x14ac:dyDescent="0.25">
      <c r="B619" s="165"/>
      <c r="C619" s="165"/>
      <c r="D619" s="165"/>
      <c r="E619" s="165"/>
      <c r="F619" s="165"/>
      <c r="G619" s="165"/>
      <c r="H619" s="165"/>
      <c r="I619" s="165"/>
      <c r="J619" s="165"/>
      <c r="K619" s="165"/>
      <c r="L619" s="165"/>
      <c r="M619" s="165"/>
      <c r="N619" s="165"/>
    </row>
    <row r="620" spans="2:14" x14ac:dyDescent="0.25">
      <c r="B620" s="165"/>
      <c r="C620" s="165"/>
      <c r="D620" s="165"/>
      <c r="E620" s="165"/>
      <c r="F620" s="165"/>
      <c r="G620" s="165"/>
      <c r="H620" s="165"/>
      <c r="I620" s="165"/>
      <c r="J620" s="165"/>
      <c r="K620" s="165"/>
      <c r="L620" s="165"/>
      <c r="M620" s="165"/>
      <c r="N620" s="165"/>
    </row>
    <row r="621" spans="2:14" x14ac:dyDescent="0.25">
      <c r="B621" s="165"/>
      <c r="C621" s="165"/>
      <c r="D621" s="165"/>
      <c r="E621" s="165"/>
      <c r="F621" s="165"/>
      <c r="G621" s="165"/>
      <c r="H621" s="165"/>
      <c r="I621" s="165"/>
      <c r="J621" s="165"/>
      <c r="K621" s="165"/>
      <c r="L621" s="165"/>
      <c r="M621" s="165"/>
      <c r="N621" s="165"/>
    </row>
    <row r="622" spans="2:14" x14ac:dyDescent="0.25">
      <c r="B622" s="165"/>
      <c r="C622" s="165"/>
      <c r="D622" s="165"/>
      <c r="E622" s="165"/>
      <c r="F622" s="165"/>
      <c r="G622" s="165"/>
      <c r="H622" s="165"/>
      <c r="I622" s="165"/>
      <c r="J622" s="165"/>
      <c r="K622" s="165"/>
      <c r="L622" s="165"/>
      <c r="M622" s="165"/>
      <c r="N622" s="165"/>
    </row>
    <row r="623" spans="2:14" x14ac:dyDescent="0.25">
      <c r="B623" s="165"/>
      <c r="C623" s="165"/>
      <c r="D623" s="165"/>
      <c r="E623" s="165"/>
      <c r="F623" s="165"/>
      <c r="G623" s="165"/>
      <c r="H623" s="165"/>
      <c r="I623" s="165"/>
      <c r="J623" s="165"/>
      <c r="K623" s="165"/>
      <c r="L623" s="165"/>
      <c r="M623" s="165"/>
      <c r="N623" s="165"/>
    </row>
    <row r="624" spans="2:14" x14ac:dyDescent="0.25">
      <c r="B624" s="165"/>
      <c r="C624" s="165"/>
      <c r="D624" s="165"/>
      <c r="E624" s="165"/>
      <c r="F624" s="165"/>
      <c r="G624" s="165"/>
      <c r="H624" s="165"/>
      <c r="I624" s="165"/>
      <c r="J624" s="165"/>
      <c r="K624" s="165"/>
      <c r="L624" s="165"/>
      <c r="M624" s="165"/>
      <c r="N624" s="165"/>
    </row>
    <row r="625" spans="2:14" x14ac:dyDescent="0.25">
      <c r="B625" s="165"/>
      <c r="C625" s="165"/>
      <c r="D625" s="165"/>
      <c r="E625" s="165"/>
      <c r="F625" s="165"/>
      <c r="G625" s="165"/>
      <c r="H625" s="165"/>
      <c r="I625" s="165"/>
      <c r="J625" s="165"/>
      <c r="K625" s="165"/>
      <c r="L625" s="165"/>
      <c r="M625" s="165"/>
      <c r="N625" s="165"/>
    </row>
    <row r="626" spans="2:14" x14ac:dyDescent="0.25">
      <c r="B626" s="165"/>
      <c r="C626" s="165"/>
      <c r="D626" s="165"/>
      <c r="E626" s="165"/>
      <c r="F626" s="165"/>
      <c r="G626" s="165"/>
      <c r="H626" s="165"/>
      <c r="I626" s="165"/>
      <c r="J626" s="165"/>
      <c r="K626" s="165"/>
      <c r="L626" s="165"/>
      <c r="M626" s="165"/>
      <c r="N626" s="165"/>
    </row>
    <row r="627" spans="2:14" x14ac:dyDescent="0.25">
      <c r="B627" s="165"/>
      <c r="C627" s="165"/>
      <c r="D627" s="165"/>
      <c r="E627" s="165"/>
      <c r="F627" s="165"/>
      <c r="G627" s="165"/>
      <c r="H627" s="165"/>
      <c r="I627" s="165"/>
      <c r="J627" s="165"/>
      <c r="K627" s="165"/>
      <c r="L627" s="165"/>
      <c r="M627" s="165"/>
      <c r="N627" s="165"/>
    </row>
    <row r="628" spans="2:14" x14ac:dyDescent="0.25">
      <c r="B628" s="165"/>
      <c r="C628" s="165"/>
      <c r="D628" s="165"/>
      <c r="E628" s="165"/>
      <c r="F628" s="165"/>
      <c r="G628" s="165"/>
      <c r="H628" s="165"/>
      <c r="I628" s="165"/>
      <c r="J628" s="165"/>
      <c r="K628" s="165"/>
      <c r="L628" s="165"/>
      <c r="M628" s="165"/>
      <c r="N628" s="165"/>
    </row>
    <row r="629" spans="2:14" x14ac:dyDescent="0.25">
      <c r="B629" s="165"/>
      <c r="C629" s="165"/>
      <c r="D629" s="165"/>
      <c r="E629" s="165"/>
      <c r="F629" s="165"/>
      <c r="G629" s="165"/>
      <c r="H629" s="165"/>
      <c r="I629" s="165"/>
      <c r="J629" s="165"/>
      <c r="K629" s="165"/>
      <c r="L629" s="165"/>
      <c r="M629" s="165"/>
      <c r="N629" s="165"/>
    </row>
    <row r="630" spans="2:14" x14ac:dyDescent="0.25">
      <c r="B630" s="165"/>
      <c r="C630" s="165"/>
      <c r="D630" s="165"/>
      <c r="E630" s="165"/>
      <c r="F630" s="165"/>
      <c r="G630" s="165"/>
      <c r="H630" s="165"/>
      <c r="I630" s="165"/>
      <c r="J630" s="165"/>
      <c r="K630" s="165"/>
      <c r="L630" s="165"/>
      <c r="M630" s="165"/>
      <c r="N630" s="165"/>
    </row>
    <row r="631" spans="2:14" x14ac:dyDescent="0.25">
      <c r="B631" s="165"/>
      <c r="C631" s="165"/>
      <c r="D631" s="165"/>
      <c r="E631" s="165"/>
      <c r="F631" s="165"/>
      <c r="G631" s="165"/>
      <c r="H631" s="165"/>
      <c r="I631" s="165"/>
      <c r="J631" s="165"/>
      <c r="K631" s="165"/>
      <c r="L631" s="165"/>
      <c r="M631" s="165"/>
      <c r="N631" s="165"/>
    </row>
    <row r="632" spans="2:14" x14ac:dyDescent="0.25">
      <c r="B632" s="165"/>
      <c r="C632" s="165"/>
      <c r="D632" s="165"/>
      <c r="E632" s="165"/>
      <c r="F632" s="165"/>
      <c r="G632" s="165"/>
      <c r="H632" s="165"/>
      <c r="I632" s="165"/>
      <c r="J632" s="165"/>
      <c r="K632" s="165"/>
      <c r="L632" s="165"/>
      <c r="M632" s="165"/>
      <c r="N632" s="165"/>
    </row>
    <row r="633" spans="2:14" x14ac:dyDescent="0.25">
      <c r="B633" s="165"/>
      <c r="C633" s="165"/>
      <c r="D633" s="165"/>
      <c r="E633" s="165"/>
      <c r="F633" s="165"/>
      <c r="G633" s="165"/>
      <c r="H633" s="165"/>
      <c r="I633" s="165"/>
      <c r="J633" s="165"/>
      <c r="K633" s="165"/>
      <c r="L633" s="165"/>
      <c r="M633" s="165"/>
      <c r="N633" s="165"/>
    </row>
    <row r="634" spans="2:14" x14ac:dyDescent="0.25">
      <c r="B634" s="165"/>
      <c r="C634" s="165"/>
      <c r="D634" s="165"/>
      <c r="E634" s="165"/>
      <c r="F634" s="165"/>
      <c r="G634" s="165"/>
      <c r="H634" s="165"/>
      <c r="I634" s="165"/>
      <c r="J634" s="165"/>
      <c r="K634" s="165"/>
      <c r="L634" s="165"/>
      <c r="M634" s="165"/>
      <c r="N634" s="165"/>
    </row>
    <row r="635" spans="2:14" x14ac:dyDescent="0.25">
      <c r="B635" s="165"/>
      <c r="C635" s="165"/>
      <c r="D635" s="165"/>
      <c r="E635" s="165"/>
      <c r="F635" s="165"/>
      <c r="G635" s="165"/>
      <c r="H635" s="165"/>
      <c r="I635" s="165"/>
      <c r="J635" s="165"/>
      <c r="K635" s="165"/>
      <c r="L635" s="165"/>
      <c r="M635" s="165"/>
      <c r="N635" s="165"/>
    </row>
    <row r="636" spans="2:14" x14ac:dyDescent="0.25">
      <c r="B636" s="165"/>
      <c r="C636" s="165"/>
      <c r="D636" s="165"/>
      <c r="E636" s="165"/>
      <c r="F636" s="165"/>
      <c r="G636" s="165"/>
      <c r="H636" s="165"/>
      <c r="I636" s="165"/>
      <c r="J636" s="165"/>
      <c r="K636" s="165"/>
      <c r="L636" s="165"/>
      <c r="M636" s="165"/>
      <c r="N636" s="165"/>
    </row>
    <row r="637" spans="2:14" x14ac:dyDescent="0.25">
      <c r="B637" s="165"/>
      <c r="C637" s="165"/>
      <c r="D637" s="165"/>
      <c r="E637" s="165"/>
      <c r="F637" s="165"/>
      <c r="G637" s="165"/>
      <c r="H637" s="165"/>
      <c r="I637" s="165"/>
      <c r="J637" s="165"/>
      <c r="K637" s="165"/>
      <c r="L637" s="165"/>
      <c r="M637" s="165"/>
      <c r="N637" s="165"/>
    </row>
    <row r="638" spans="2:14" x14ac:dyDescent="0.25">
      <c r="B638" s="165"/>
      <c r="C638" s="165"/>
      <c r="D638" s="165"/>
      <c r="E638" s="165"/>
      <c r="F638" s="165"/>
      <c r="G638" s="165"/>
      <c r="H638" s="165"/>
      <c r="I638" s="165"/>
      <c r="J638" s="165"/>
      <c r="K638" s="165"/>
      <c r="L638" s="165"/>
      <c r="M638" s="165"/>
      <c r="N638" s="165"/>
    </row>
    <row r="639" spans="2:14" x14ac:dyDescent="0.25">
      <c r="B639" s="165"/>
      <c r="C639" s="165"/>
      <c r="D639" s="165"/>
      <c r="E639" s="165"/>
      <c r="F639" s="165"/>
      <c r="G639" s="165"/>
      <c r="H639" s="165"/>
      <c r="I639" s="165"/>
      <c r="J639" s="165"/>
      <c r="K639" s="165"/>
      <c r="L639" s="165"/>
      <c r="M639" s="165"/>
      <c r="N639" s="165"/>
    </row>
    <row r="640" spans="2:14" x14ac:dyDescent="0.25">
      <c r="B640" s="165"/>
      <c r="C640" s="165"/>
      <c r="D640" s="165"/>
      <c r="E640" s="165"/>
      <c r="F640" s="165"/>
      <c r="G640" s="165"/>
      <c r="H640" s="165"/>
      <c r="I640" s="165"/>
      <c r="J640" s="165"/>
      <c r="K640" s="165"/>
      <c r="L640" s="165"/>
      <c r="M640" s="165"/>
      <c r="N640" s="165"/>
    </row>
    <row r="641" spans="2:14" x14ac:dyDescent="0.25">
      <c r="B641" s="165"/>
      <c r="C641" s="165"/>
      <c r="D641" s="165"/>
      <c r="E641" s="165"/>
      <c r="F641" s="165"/>
      <c r="G641" s="165"/>
      <c r="H641" s="165"/>
      <c r="I641" s="165"/>
      <c r="J641" s="165"/>
      <c r="K641" s="165"/>
      <c r="L641" s="165"/>
      <c r="M641" s="165"/>
      <c r="N641" s="165"/>
    </row>
    <row r="642" spans="2:14" x14ac:dyDescent="0.25">
      <c r="B642" s="165"/>
      <c r="C642" s="165"/>
      <c r="D642" s="165"/>
      <c r="E642" s="165"/>
      <c r="F642" s="165"/>
      <c r="G642" s="165"/>
      <c r="H642" s="165"/>
      <c r="I642" s="165"/>
      <c r="J642" s="165"/>
      <c r="K642" s="165"/>
      <c r="L642" s="165"/>
      <c r="M642" s="165"/>
      <c r="N642" s="165"/>
    </row>
    <row r="643" spans="2:14" x14ac:dyDescent="0.25">
      <c r="B643" s="165"/>
      <c r="C643" s="165"/>
      <c r="D643" s="165"/>
      <c r="E643" s="165"/>
      <c r="F643" s="165"/>
      <c r="G643" s="165"/>
      <c r="H643" s="165"/>
      <c r="I643" s="165"/>
      <c r="J643" s="165"/>
      <c r="K643" s="165"/>
      <c r="L643" s="165"/>
      <c r="M643" s="165"/>
      <c r="N643" s="165"/>
    </row>
    <row r="644" spans="2:14" x14ac:dyDescent="0.25">
      <c r="B644" s="165"/>
      <c r="C644" s="165"/>
      <c r="D644" s="165"/>
      <c r="E644" s="165"/>
      <c r="F644" s="165"/>
      <c r="G644" s="165"/>
      <c r="H644" s="165"/>
      <c r="I644" s="165"/>
      <c r="J644" s="165"/>
      <c r="K644" s="165"/>
      <c r="L644" s="165"/>
      <c r="M644" s="165"/>
      <c r="N644" s="165"/>
    </row>
    <row r="645" spans="2:14" x14ac:dyDescent="0.25">
      <c r="B645" s="165"/>
      <c r="C645" s="165"/>
      <c r="D645" s="165"/>
      <c r="E645" s="165"/>
      <c r="F645" s="165"/>
      <c r="G645" s="165"/>
      <c r="H645" s="165"/>
      <c r="I645" s="165"/>
      <c r="J645" s="165"/>
      <c r="K645" s="165"/>
      <c r="L645" s="165"/>
      <c r="M645" s="165"/>
      <c r="N645" s="165"/>
    </row>
    <row r="646" spans="2:14" x14ac:dyDescent="0.25">
      <c r="B646" s="165"/>
      <c r="C646" s="165"/>
      <c r="D646" s="165"/>
      <c r="E646" s="165"/>
      <c r="F646" s="165"/>
      <c r="G646" s="165"/>
      <c r="H646" s="165"/>
      <c r="I646" s="165"/>
      <c r="J646" s="165"/>
      <c r="K646" s="165"/>
      <c r="L646" s="165"/>
      <c r="M646" s="165"/>
      <c r="N646" s="165"/>
    </row>
    <row r="647" spans="2:14" x14ac:dyDescent="0.25">
      <c r="B647" s="165"/>
      <c r="C647" s="165"/>
      <c r="D647" s="165"/>
      <c r="E647" s="165"/>
      <c r="F647" s="165"/>
      <c r="G647" s="165"/>
      <c r="H647" s="165"/>
      <c r="I647" s="165"/>
      <c r="J647" s="165"/>
      <c r="K647" s="165"/>
      <c r="L647" s="165"/>
      <c r="M647" s="165"/>
      <c r="N647" s="165"/>
    </row>
    <row r="648" spans="2:14" x14ac:dyDescent="0.25">
      <c r="B648" s="165"/>
      <c r="C648" s="165"/>
      <c r="D648" s="165"/>
      <c r="E648" s="165"/>
      <c r="F648" s="165"/>
      <c r="G648" s="165"/>
      <c r="H648" s="165"/>
      <c r="I648" s="165"/>
      <c r="J648" s="165"/>
      <c r="K648" s="165"/>
      <c r="L648" s="165"/>
      <c r="M648" s="165"/>
      <c r="N648" s="165"/>
    </row>
    <row r="649" spans="2:14" x14ac:dyDescent="0.25">
      <c r="B649" s="165"/>
      <c r="C649" s="165"/>
      <c r="D649" s="165"/>
      <c r="E649" s="165"/>
      <c r="F649" s="165"/>
      <c r="G649" s="165"/>
      <c r="H649" s="165"/>
      <c r="I649" s="165"/>
      <c r="J649" s="165"/>
      <c r="K649" s="165"/>
      <c r="L649" s="165"/>
      <c r="M649" s="165"/>
      <c r="N649" s="165"/>
    </row>
    <row r="650" spans="2:14" x14ac:dyDescent="0.25">
      <c r="B650" s="165"/>
      <c r="C650" s="165"/>
      <c r="D650" s="165"/>
      <c r="E650" s="165"/>
      <c r="F650" s="165"/>
      <c r="G650" s="165"/>
      <c r="H650" s="165"/>
      <c r="I650" s="165"/>
      <c r="J650" s="165"/>
      <c r="K650" s="165"/>
      <c r="L650" s="165"/>
      <c r="M650" s="165"/>
      <c r="N650" s="165"/>
    </row>
    <row r="651" spans="2:14" x14ac:dyDescent="0.25">
      <c r="B651" s="165"/>
      <c r="C651" s="165"/>
      <c r="D651" s="165"/>
      <c r="E651" s="165"/>
      <c r="F651" s="165"/>
      <c r="G651" s="165"/>
      <c r="H651" s="165"/>
      <c r="I651" s="165"/>
      <c r="J651" s="165"/>
      <c r="K651" s="165"/>
      <c r="L651" s="165"/>
      <c r="M651" s="165"/>
      <c r="N651" s="165"/>
    </row>
    <row r="652" spans="2:14" x14ac:dyDescent="0.25">
      <c r="B652" s="165"/>
      <c r="C652" s="165"/>
      <c r="D652" s="165"/>
      <c r="E652" s="165"/>
      <c r="F652" s="165"/>
      <c r="G652" s="165"/>
      <c r="H652" s="165"/>
      <c r="I652" s="165"/>
      <c r="J652" s="165"/>
      <c r="K652" s="165"/>
      <c r="L652" s="165"/>
      <c r="M652" s="165"/>
      <c r="N652" s="165"/>
    </row>
    <row r="653" spans="2:14" x14ac:dyDescent="0.25">
      <c r="B653" s="165"/>
      <c r="C653" s="165"/>
      <c r="D653" s="165"/>
      <c r="E653" s="165"/>
      <c r="F653" s="165"/>
      <c r="G653" s="165"/>
      <c r="H653" s="165"/>
      <c r="I653" s="165"/>
      <c r="J653" s="165"/>
      <c r="K653" s="165"/>
      <c r="L653" s="165"/>
      <c r="M653" s="165"/>
      <c r="N653" s="165"/>
    </row>
    <row r="654" spans="2:14" x14ac:dyDescent="0.25">
      <c r="B654" s="165"/>
      <c r="C654" s="165"/>
      <c r="D654" s="165"/>
      <c r="E654" s="165"/>
      <c r="F654" s="165"/>
      <c r="G654" s="165"/>
      <c r="H654" s="165"/>
      <c r="I654" s="165"/>
      <c r="J654" s="165"/>
      <c r="K654" s="165"/>
      <c r="L654" s="165"/>
      <c r="M654" s="165"/>
      <c r="N654" s="165"/>
    </row>
    <row r="655" spans="2:14" x14ac:dyDescent="0.25">
      <c r="B655" s="165"/>
      <c r="C655" s="165"/>
      <c r="D655" s="165"/>
      <c r="E655" s="165"/>
      <c r="F655" s="165"/>
      <c r="G655" s="165"/>
      <c r="H655" s="165"/>
      <c r="I655" s="165"/>
      <c r="J655" s="165"/>
      <c r="K655" s="165"/>
      <c r="L655" s="165"/>
      <c r="M655" s="165"/>
      <c r="N655" s="165"/>
    </row>
    <row r="656" spans="2:14" x14ac:dyDescent="0.25">
      <c r="B656" s="165"/>
      <c r="C656" s="165"/>
      <c r="D656" s="165"/>
      <c r="E656" s="165"/>
      <c r="F656" s="165"/>
      <c r="G656" s="165"/>
      <c r="H656" s="165"/>
      <c r="I656" s="165"/>
      <c r="J656" s="165"/>
      <c r="K656" s="165"/>
      <c r="L656" s="165"/>
      <c r="M656" s="165"/>
      <c r="N656" s="165"/>
    </row>
    <row r="657" spans="2:14" x14ac:dyDescent="0.25">
      <c r="B657" s="165"/>
      <c r="C657" s="165"/>
      <c r="D657" s="165"/>
      <c r="E657" s="165"/>
      <c r="F657" s="165"/>
      <c r="G657" s="165"/>
      <c r="H657" s="165"/>
      <c r="I657" s="165"/>
      <c r="J657" s="165"/>
      <c r="K657" s="165"/>
      <c r="L657" s="165"/>
      <c r="M657" s="165"/>
      <c r="N657" s="165"/>
    </row>
    <row r="658" spans="2:14" x14ac:dyDescent="0.25">
      <c r="B658" s="165"/>
      <c r="C658" s="165"/>
      <c r="D658" s="165"/>
      <c r="E658" s="165"/>
      <c r="F658" s="165"/>
      <c r="G658" s="165"/>
      <c r="H658" s="165"/>
      <c r="I658" s="165"/>
      <c r="J658" s="165"/>
      <c r="K658" s="165"/>
      <c r="L658" s="165"/>
      <c r="M658" s="165"/>
      <c r="N658" s="165"/>
    </row>
    <row r="659" spans="2:14" x14ac:dyDescent="0.25">
      <c r="B659" s="165"/>
      <c r="C659" s="165"/>
      <c r="D659" s="165"/>
      <c r="E659" s="165"/>
      <c r="F659" s="165"/>
      <c r="G659" s="165"/>
      <c r="H659" s="165"/>
      <c r="I659" s="165"/>
      <c r="J659" s="165"/>
      <c r="K659" s="165"/>
      <c r="L659" s="165"/>
      <c r="M659" s="165"/>
      <c r="N659" s="165"/>
    </row>
    <row r="660" spans="2:14" x14ac:dyDescent="0.25">
      <c r="B660" s="165"/>
      <c r="C660" s="165"/>
      <c r="D660" s="165"/>
      <c r="E660" s="165"/>
      <c r="F660" s="165"/>
      <c r="G660" s="165"/>
      <c r="H660" s="165"/>
      <c r="I660" s="165"/>
      <c r="J660" s="165"/>
      <c r="K660" s="165"/>
      <c r="L660" s="165"/>
      <c r="M660" s="165"/>
      <c r="N660" s="165"/>
    </row>
    <row r="661" spans="2:14" x14ac:dyDescent="0.25">
      <c r="B661" s="165"/>
      <c r="C661" s="165"/>
      <c r="D661" s="165"/>
      <c r="E661" s="165"/>
      <c r="F661" s="165"/>
      <c r="G661" s="165"/>
      <c r="H661" s="165"/>
      <c r="I661" s="165"/>
      <c r="J661" s="165"/>
      <c r="K661" s="165"/>
      <c r="L661" s="165"/>
      <c r="M661" s="165"/>
      <c r="N661" s="165"/>
    </row>
    <row r="662" spans="2:14" x14ac:dyDescent="0.25">
      <c r="B662" s="165"/>
      <c r="C662" s="165"/>
      <c r="D662" s="165"/>
      <c r="E662" s="165"/>
      <c r="F662" s="165"/>
      <c r="G662" s="165"/>
      <c r="H662" s="165"/>
      <c r="I662" s="165"/>
      <c r="J662" s="165"/>
      <c r="K662" s="165"/>
      <c r="L662" s="165"/>
      <c r="M662" s="165"/>
      <c r="N662" s="165"/>
    </row>
    <row r="663" spans="2:14" x14ac:dyDescent="0.25">
      <c r="B663" s="165"/>
      <c r="C663" s="165"/>
      <c r="D663" s="165"/>
      <c r="E663" s="165"/>
      <c r="F663" s="165"/>
      <c r="G663" s="165"/>
      <c r="H663" s="165"/>
      <c r="I663" s="165"/>
      <c r="J663" s="165"/>
      <c r="K663" s="165"/>
      <c r="L663" s="165"/>
      <c r="M663" s="165"/>
      <c r="N663" s="165"/>
    </row>
    <row r="664" spans="2:14" x14ac:dyDescent="0.25">
      <c r="B664" s="165"/>
      <c r="C664" s="165"/>
      <c r="D664" s="165"/>
      <c r="E664" s="165"/>
      <c r="F664" s="165"/>
      <c r="G664" s="165"/>
      <c r="H664" s="165"/>
      <c r="I664" s="165"/>
      <c r="J664" s="165"/>
      <c r="K664" s="165"/>
      <c r="L664" s="165"/>
      <c r="M664" s="165"/>
      <c r="N664" s="165"/>
    </row>
    <row r="665" spans="2:14" x14ac:dyDescent="0.25">
      <c r="B665" s="165"/>
      <c r="C665" s="165"/>
      <c r="D665" s="165"/>
      <c r="E665" s="165"/>
      <c r="F665" s="165"/>
      <c r="G665" s="165"/>
      <c r="H665" s="165"/>
      <c r="I665" s="165"/>
      <c r="J665" s="165"/>
      <c r="K665" s="165"/>
      <c r="L665" s="165"/>
      <c r="M665" s="165"/>
      <c r="N665" s="165"/>
    </row>
    <row r="666" spans="2:14" x14ac:dyDescent="0.25">
      <c r="B666" s="165"/>
      <c r="C666" s="165"/>
      <c r="D666" s="165"/>
      <c r="E666" s="165"/>
      <c r="F666" s="165"/>
      <c r="G666" s="165"/>
      <c r="H666" s="165"/>
      <c r="I666" s="165"/>
      <c r="J666" s="165"/>
      <c r="K666" s="165"/>
      <c r="L666" s="165"/>
      <c r="M666" s="165"/>
      <c r="N666" s="165"/>
    </row>
    <row r="667" spans="2:14" x14ac:dyDescent="0.25">
      <c r="B667" s="165"/>
      <c r="C667" s="165"/>
      <c r="D667" s="165"/>
      <c r="E667" s="165"/>
      <c r="F667" s="165"/>
      <c r="G667" s="165"/>
      <c r="H667" s="165"/>
      <c r="I667" s="165"/>
      <c r="J667" s="165"/>
      <c r="K667" s="165"/>
      <c r="L667" s="165"/>
      <c r="M667" s="165"/>
      <c r="N667" s="165"/>
    </row>
    <row r="668" spans="2:14" x14ac:dyDescent="0.25">
      <c r="B668" s="165"/>
      <c r="C668" s="165"/>
      <c r="D668" s="165"/>
      <c r="E668" s="165"/>
      <c r="F668" s="165"/>
      <c r="G668" s="165"/>
      <c r="H668" s="165"/>
      <c r="I668" s="165"/>
      <c r="J668" s="165"/>
      <c r="K668" s="165"/>
      <c r="L668" s="165"/>
      <c r="M668" s="165"/>
      <c r="N668" s="165"/>
    </row>
    <row r="669" spans="2:14" x14ac:dyDescent="0.25">
      <c r="B669" s="165"/>
      <c r="C669" s="165"/>
      <c r="D669" s="165"/>
      <c r="E669" s="165"/>
      <c r="F669" s="165"/>
      <c r="G669" s="165"/>
      <c r="H669" s="165"/>
      <c r="I669" s="165"/>
      <c r="J669" s="165"/>
      <c r="K669" s="165"/>
      <c r="L669" s="165"/>
      <c r="M669" s="165"/>
      <c r="N669" s="165"/>
    </row>
    <row r="670" spans="2:14" x14ac:dyDescent="0.25">
      <c r="B670" s="165"/>
      <c r="C670" s="165"/>
      <c r="D670" s="165"/>
      <c r="E670" s="165"/>
      <c r="F670" s="165"/>
      <c r="G670" s="165"/>
      <c r="H670" s="165"/>
      <c r="I670" s="165"/>
      <c r="J670" s="165"/>
      <c r="K670" s="165"/>
      <c r="L670" s="165"/>
      <c r="M670" s="165"/>
      <c r="N670" s="165"/>
    </row>
    <row r="671" spans="2:14" x14ac:dyDescent="0.25">
      <c r="B671" s="165"/>
      <c r="C671" s="165"/>
      <c r="D671" s="165"/>
      <c r="E671" s="165"/>
      <c r="F671" s="165"/>
      <c r="G671" s="165"/>
      <c r="H671" s="165"/>
      <c r="I671" s="165"/>
      <c r="J671" s="165"/>
      <c r="K671" s="165"/>
      <c r="L671" s="165"/>
      <c r="M671" s="165"/>
      <c r="N671" s="165"/>
    </row>
    <row r="672" spans="2:14" x14ac:dyDescent="0.25">
      <c r="B672" s="165"/>
      <c r="C672" s="165"/>
      <c r="D672" s="165"/>
      <c r="E672" s="165"/>
      <c r="F672" s="165"/>
      <c r="G672" s="165"/>
      <c r="H672" s="165"/>
      <c r="I672" s="165"/>
      <c r="J672" s="165"/>
      <c r="K672" s="165"/>
      <c r="L672" s="165"/>
      <c r="M672" s="165"/>
      <c r="N672" s="165"/>
    </row>
    <row r="673" spans="2:14" x14ac:dyDescent="0.25">
      <c r="B673" s="165"/>
      <c r="C673" s="165"/>
      <c r="D673" s="165"/>
      <c r="E673" s="165"/>
      <c r="F673" s="165"/>
      <c r="G673" s="165"/>
      <c r="H673" s="165"/>
      <c r="I673" s="165"/>
      <c r="J673" s="165"/>
      <c r="K673" s="165"/>
      <c r="L673" s="165"/>
      <c r="M673" s="165"/>
      <c r="N673" s="165"/>
    </row>
    <row r="674" spans="2:14" x14ac:dyDescent="0.25">
      <c r="B674" s="165"/>
      <c r="C674" s="165"/>
      <c r="D674" s="165"/>
      <c r="E674" s="165"/>
      <c r="F674" s="165"/>
      <c r="G674" s="165"/>
      <c r="H674" s="165"/>
      <c r="I674" s="165"/>
      <c r="J674" s="165"/>
      <c r="K674" s="165"/>
      <c r="L674" s="165"/>
      <c r="M674" s="165"/>
      <c r="N674" s="165"/>
    </row>
    <row r="675" spans="2:14" x14ac:dyDescent="0.25">
      <c r="B675" s="165"/>
      <c r="C675" s="165"/>
      <c r="D675" s="165"/>
      <c r="E675" s="165"/>
      <c r="F675" s="165"/>
      <c r="G675" s="165"/>
      <c r="H675" s="165"/>
      <c r="I675" s="165"/>
      <c r="J675" s="165"/>
      <c r="K675" s="165"/>
      <c r="L675" s="165"/>
      <c r="M675" s="165"/>
      <c r="N675" s="165"/>
    </row>
    <row r="676" spans="2:14" x14ac:dyDescent="0.25">
      <c r="B676" s="165"/>
      <c r="C676" s="165"/>
      <c r="D676" s="165"/>
      <c r="E676" s="165"/>
      <c r="F676" s="165"/>
      <c r="G676" s="165"/>
      <c r="H676" s="165"/>
      <c r="I676" s="165"/>
      <c r="J676" s="165"/>
      <c r="K676" s="165"/>
      <c r="L676" s="165"/>
      <c r="M676" s="165"/>
      <c r="N676" s="165"/>
    </row>
    <row r="677" spans="2:14" x14ac:dyDescent="0.25">
      <c r="B677" s="165"/>
      <c r="C677" s="165"/>
      <c r="D677" s="165"/>
      <c r="E677" s="165"/>
      <c r="F677" s="165"/>
      <c r="G677" s="165"/>
      <c r="H677" s="165"/>
      <c r="I677" s="165"/>
      <c r="J677" s="165"/>
      <c r="K677" s="165"/>
      <c r="L677" s="165"/>
      <c r="M677" s="165"/>
      <c r="N677" s="165"/>
    </row>
    <row r="678" spans="2:14" x14ac:dyDescent="0.25">
      <c r="B678" s="165"/>
      <c r="C678" s="165"/>
      <c r="D678" s="165"/>
      <c r="E678" s="165"/>
      <c r="F678" s="165"/>
      <c r="G678" s="165"/>
      <c r="H678" s="165"/>
      <c r="I678" s="165"/>
      <c r="J678" s="165"/>
      <c r="K678" s="165"/>
      <c r="L678" s="165"/>
      <c r="M678" s="165"/>
      <c r="N678" s="165"/>
    </row>
    <row r="679" spans="2:14" x14ac:dyDescent="0.25">
      <c r="B679" s="165"/>
      <c r="C679" s="165"/>
      <c r="D679" s="165"/>
      <c r="E679" s="165"/>
      <c r="F679" s="165"/>
      <c r="G679" s="165"/>
      <c r="H679" s="165"/>
      <c r="I679" s="165"/>
      <c r="J679" s="165"/>
      <c r="K679" s="165"/>
      <c r="L679" s="165"/>
      <c r="M679" s="165"/>
      <c r="N679" s="165"/>
    </row>
    <row r="680" spans="2:14" x14ac:dyDescent="0.25">
      <c r="B680" s="165"/>
      <c r="C680" s="165"/>
      <c r="D680" s="165"/>
      <c r="E680" s="165"/>
      <c r="F680" s="165"/>
      <c r="G680" s="165"/>
      <c r="H680" s="165"/>
      <c r="I680" s="165"/>
      <c r="J680" s="165"/>
      <c r="K680" s="165"/>
      <c r="L680" s="165"/>
      <c r="M680" s="165"/>
      <c r="N680" s="165"/>
    </row>
    <row r="681" spans="2:14" x14ac:dyDescent="0.25">
      <c r="B681" s="165"/>
      <c r="C681" s="165"/>
      <c r="D681" s="165"/>
      <c r="E681" s="165"/>
      <c r="F681" s="165"/>
      <c r="G681" s="165"/>
      <c r="H681" s="165"/>
      <c r="I681" s="165"/>
      <c r="J681" s="165"/>
      <c r="K681" s="165"/>
      <c r="L681" s="165"/>
      <c r="M681" s="165"/>
      <c r="N681" s="165"/>
    </row>
    <row r="682" spans="2:14" x14ac:dyDescent="0.25">
      <c r="B682" s="165"/>
      <c r="C682" s="165"/>
      <c r="D682" s="165"/>
      <c r="E682" s="165"/>
      <c r="F682" s="165"/>
      <c r="G682" s="165"/>
      <c r="H682" s="165"/>
      <c r="I682" s="165"/>
      <c r="J682" s="165"/>
      <c r="K682" s="165"/>
      <c r="L682" s="165"/>
      <c r="M682" s="165"/>
      <c r="N682" s="165"/>
    </row>
    <row r="683" spans="2:14" x14ac:dyDescent="0.25">
      <c r="B683" s="165"/>
      <c r="C683" s="165"/>
      <c r="D683" s="165"/>
      <c r="E683" s="165"/>
      <c r="F683" s="165"/>
      <c r="G683" s="165"/>
      <c r="H683" s="165"/>
      <c r="I683" s="165"/>
      <c r="J683" s="165"/>
      <c r="K683" s="165"/>
      <c r="L683" s="165"/>
      <c r="M683" s="165"/>
      <c r="N683" s="165"/>
    </row>
    <row r="684" spans="2:14" x14ac:dyDescent="0.25">
      <c r="B684" s="165"/>
      <c r="C684" s="165"/>
      <c r="D684" s="165"/>
      <c r="E684" s="165"/>
      <c r="F684" s="165"/>
      <c r="G684" s="165"/>
      <c r="H684" s="165"/>
      <c r="I684" s="165"/>
      <c r="J684" s="165"/>
      <c r="K684" s="165"/>
      <c r="L684" s="165"/>
      <c r="M684" s="165"/>
      <c r="N684" s="165"/>
    </row>
    <row r="685" spans="2:14" x14ac:dyDescent="0.25">
      <c r="B685" s="165"/>
      <c r="C685" s="165"/>
      <c r="D685" s="165"/>
      <c r="E685" s="165"/>
      <c r="F685" s="165"/>
      <c r="G685" s="165"/>
      <c r="H685" s="165"/>
      <c r="I685" s="165"/>
      <c r="J685" s="165"/>
      <c r="K685" s="165"/>
      <c r="L685" s="165"/>
      <c r="M685" s="165"/>
      <c r="N685" s="165"/>
    </row>
    <row r="686" spans="2:14" x14ac:dyDescent="0.25">
      <c r="B686" s="165"/>
      <c r="C686" s="165"/>
      <c r="D686" s="165"/>
      <c r="E686" s="165"/>
      <c r="F686" s="165"/>
      <c r="G686" s="165"/>
      <c r="H686" s="165"/>
      <c r="I686" s="165"/>
      <c r="J686" s="165"/>
      <c r="K686" s="165"/>
      <c r="L686" s="165"/>
      <c r="M686" s="165"/>
      <c r="N686" s="165"/>
    </row>
    <row r="687" spans="2:14" x14ac:dyDescent="0.25">
      <c r="B687" s="165"/>
      <c r="C687" s="165"/>
      <c r="D687" s="165"/>
      <c r="E687" s="165"/>
      <c r="F687" s="165"/>
      <c r="G687" s="165"/>
      <c r="H687" s="165"/>
      <c r="I687" s="165"/>
      <c r="J687" s="165"/>
      <c r="K687" s="165"/>
      <c r="L687" s="165"/>
      <c r="M687" s="165"/>
      <c r="N687" s="165"/>
    </row>
    <row r="688" spans="2:14" x14ac:dyDescent="0.25">
      <c r="B688" s="165"/>
      <c r="C688" s="165"/>
      <c r="D688" s="165"/>
      <c r="E688" s="165"/>
      <c r="F688" s="165"/>
      <c r="G688" s="165"/>
      <c r="H688" s="165"/>
      <c r="I688" s="165"/>
      <c r="J688" s="165"/>
      <c r="K688" s="165"/>
      <c r="L688" s="165"/>
      <c r="M688" s="165"/>
      <c r="N688" s="165"/>
    </row>
    <row r="689" spans="2:14" x14ac:dyDescent="0.25">
      <c r="B689" s="165"/>
      <c r="C689" s="165"/>
      <c r="D689" s="165"/>
      <c r="E689" s="165"/>
      <c r="F689" s="165"/>
      <c r="G689" s="165"/>
      <c r="H689" s="165"/>
      <c r="I689" s="165"/>
      <c r="J689" s="165"/>
      <c r="K689" s="165"/>
      <c r="L689" s="165"/>
      <c r="M689" s="165"/>
      <c r="N689" s="165"/>
    </row>
    <row r="690" spans="2:14" x14ac:dyDescent="0.25">
      <c r="B690" s="165"/>
      <c r="C690" s="165"/>
      <c r="D690" s="165"/>
      <c r="E690" s="165"/>
      <c r="F690" s="165"/>
      <c r="G690" s="165"/>
      <c r="H690" s="165"/>
      <c r="I690" s="165"/>
      <c r="J690" s="165"/>
      <c r="K690" s="165"/>
      <c r="L690" s="165"/>
      <c r="M690" s="165"/>
      <c r="N690" s="165"/>
    </row>
    <row r="691" spans="2:14" x14ac:dyDescent="0.25">
      <c r="B691" s="165"/>
      <c r="C691" s="165"/>
      <c r="D691" s="165"/>
      <c r="E691" s="165"/>
      <c r="F691" s="165"/>
      <c r="G691" s="165"/>
      <c r="H691" s="165"/>
      <c r="I691" s="165"/>
      <c r="J691" s="165"/>
      <c r="K691" s="165"/>
      <c r="L691" s="165"/>
      <c r="M691" s="165"/>
      <c r="N691" s="165"/>
    </row>
    <row r="692" spans="2:14" x14ac:dyDescent="0.25">
      <c r="B692" s="165"/>
      <c r="C692" s="165"/>
      <c r="D692" s="165"/>
      <c r="E692" s="165"/>
      <c r="F692" s="165"/>
      <c r="G692" s="165"/>
      <c r="H692" s="165"/>
      <c r="I692" s="165"/>
      <c r="J692" s="165"/>
      <c r="K692" s="165"/>
      <c r="L692" s="165"/>
      <c r="M692" s="165"/>
      <c r="N692" s="165"/>
    </row>
    <row r="693" spans="2:14" x14ac:dyDescent="0.25">
      <c r="B693" s="165"/>
      <c r="C693" s="165"/>
      <c r="D693" s="165"/>
      <c r="E693" s="165"/>
      <c r="F693" s="165"/>
      <c r="G693" s="165"/>
      <c r="H693" s="165"/>
      <c r="I693" s="165"/>
      <c r="J693" s="165"/>
      <c r="K693" s="165"/>
      <c r="L693" s="165"/>
      <c r="M693" s="165"/>
      <c r="N693" s="165"/>
    </row>
    <row r="694" spans="2:14" x14ac:dyDescent="0.25">
      <c r="B694" s="165"/>
      <c r="C694" s="165"/>
      <c r="D694" s="165"/>
      <c r="E694" s="165"/>
      <c r="F694" s="165"/>
      <c r="G694" s="165"/>
      <c r="H694" s="165"/>
      <c r="I694" s="165"/>
      <c r="J694" s="165"/>
      <c r="K694" s="165"/>
      <c r="L694" s="165"/>
      <c r="M694" s="165"/>
      <c r="N694" s="165"/>
    </row>
    <row r="695" spans="2:14" x14ac:dyDescent="0.25">
      <c r="B695" s="165"/>
      <c r="C695" s="165"/>
      <c r="D695" s="165"/>
      <c r="E695" s="165"/>
      <c r="F695" s="165"/>
      <c r="G695" s="165"/>
      <c r="H695" s="165"/>
      <c r="I695" s="165"/>
      <c r="J695" s="165"/>
      <c r="K695" s="165"/>
      <c r="L695" s="165"/>
      <c r="M695" s="165"/>
      <c r="N695" s="165"/>
    </row>
    <row r="696" spans="2:14" x14ac:dyDescent="0.25">
      <c r="B696" s="165"/>
      <c r="C696" s="165"/>
      <c r="D696" s="165"/>
      <c r="E696" s="165"/>
      <c r="F696" s="165"/>
      <c r="G696" s="165"/>
      <c r="H696" s="165"/>
      <c r="I696" s="165"/>
      <c r="J696" s="165"/>
      <c r="K696" s="165"/>
      <c r="L696" s="165"/>
      <c r="M696" s="165"/>
      <c r="N696" s="165"/>
    </row>
    <row r="697" spans="2:14" x14ac:dyDescent="0.25">
      <c r="B697" s="165"/>
      <c r="C697" s="165"/>
      <c r="D697" s="165"/>
      <c r="E697" s="165"/>
      <c r="F697" s="165"/>
      <c r="G697" s="165"/>
      <c r="H697" s="165"/>
      <c r="I697" s="165"/>
      <c r="J697" s="165"/>
      <c r="K697" s="165"/>
      <c r="L697" s="165"/>
      <c r="M697" s="165"/>
      <c r="N697" s="165"/>
    </row>
    <row r="698" spans="2:14" x14ac:dyDescent="0.25">
      <c r="B698" s="165"/>
      <c r="C698" s="165"/>
      <c r="D698" s="165"/>
      <c r="E698" s="165"/>
      <c r="F698" s="165"/>
      <c r="G698" s="165"/>
      <c r="H698" s="165"/>
      <c r="I698" s="165"/>
      <c r="J698" s="165"/>
      <c r="K698" s="165"/>
      <c r="L698" s="165"/>
      <c r="M698" s="165"/>
      <c r="N698" s="165"/>
    </row>
    <row r="699" spans="2:14" x14ac:dyDescent="0.25">
      <c r="B699" s="165"/>
      <c r="C699" s="165"/>
      <c r="D699" s="165"/>
      <c r="E699" s="165"/>
      <c r="F699" s="165"/>
      <c r="G699" s="165"/>
      <c r="H699" s="165"/>
      <c r="I699" s="165"/>
      <c r="J699" s="165"/>
      <c r="K699" s="165"/>
      <c r="L699" s="165"/>
      <c r="M699" s="165"/>
      <c r="N699" s="165"/>
    </row>
    <row r="700" spans="2:14" x14ac:dyDescent="0.25">
      <c r="B700" s="165"/>
      <c r="C700" s="165"/>
      <c r="D700" s="165"/>
      <c r="E700" s="165"/>
      <c r="F700" s="165"/>
      <c r="G700" s="165"/>
      <c r="H700" s="165"/>
      <c r="I700" s="165"/>
      <c r="J700" s="165"/>
      <c r="K700" s="165"/>
      <c r="L700" s="165"/>
      <c r="M700" s="165"/>
      <c r="N700" s="165"/>
    </row>
    <row r="701" spans="2:14" x14ac:dyDescent="0.25">
      <c r="B701" s="165"/>
      <c r="C701" s="165"/>
      <c r="D701" s="165"/>
      <c r="E701" s="165"/>
      <c r="F701" s="165"/>
      <c r="G701" s="165"/>
      <c r="H701" s="165"/>
      <c r="I701" s="165"/>
      <c r="J701" s="165"/>
      <c r="K701" s="165"/>
      <c r="L701" s="165"/>
      <c r="M701" s="165"/>
      <c r="N701" s="165"/>
    </row>
    <row r="702" spans="2:14" x14ac:dyDescent="0.25">
      <c r="B702" s="165"/>
      <c r="C702" s="165"/>
      <c r="D702" s="165"/>
      <c r="E702" s="165"/>
      <c r="F702" s="165"/>
      <c r="G702" s="165"/>
      <c r="H702" s="165"/>
      <c r="I702" s="165"/>
      <c r="J702" s="165"/>
      <c r="K702" s="165"/>
      <c r="L702" s="165"/>
      <c r="M702" s="165"/>
      <c r="N702" s="165"/>
    </row>
    <row r="703" spans="2:14" x14ac:dyDescent="0.25">
      <c r="B703" s="165"/>
      <c r="C703" s="165"/>
      <c r="D703" s="165"/>
      <c r="E703" s="165"/>
      <c r="F703" s="165"/>
      <c r="G703" s="165"/>
      <c r="H703" s="165"/>
      <c r="I703" s="165"/>
      <c r="J703" s="165"/>
      <c r="K703" s="165"/>
      <c r="L703" s="165"/>
      <c r="M703" s="165"/>
      <c r="N703" s="165"/>
    </row>
    <row r="704" spans="2:14" x14ac:dyDescent="0.25">
      <c r="B704" s="165"/>
      <c r="C704" s="165"/>
      <c r="D704" s="165"/>
      <c r="E704" s="165"/>
      <c r="F704" s="165"/>
      <c r="G704" s="165"/>
      <c r="H704" s="165"/>
      <c r="I704" s="165"/>
      <c r="J704" s="165"/>
      <c r="K704" s="165"/>
      <c r="L704" s="165"/>
      <c r="M704" s="165"/>
      <c r="N704" s="165"/>
    </row>
    <row r="705" spans="2:14" x14ac:dyDescent="0.25">
      <c r="B705" s="165"/>
      <c r="C705" s="165"/>
      <c r="D705" s="165"/>
      <c r="E705" s="165"/>
      <c r="F705" s="165"/>
      <c r="G705" s="165"/>
      <c r="H705" s="165"/>
      <c r="I705" s="165"/>
      <c r="J705" s="165"/>
      <c r="K705" s="165"/>
      <c r="L705" s="165"/>
      <c r="M705" s="165"/>
      <c r="N705" s="165"/>
    </row>
    <row r="706" spans="2:14" x14ac:dyDescent="0.25">
      <c r="B706" s="165"/>
      <c r="C706" s="165"/>
      <c r="D706" s="165"/>
      <c r="E706" s="165"/>
      <c r="F706" s="165"/>
      <c r="G706" s="165"/>
      <c r="H706" s="165"/>
      <c r="I706" s="165"/>
      <c r="J706" s="165"/>
      <c r="K706" s="165"/>
      <c r="L706" s="165"/>
      <c r="M706" s="165"/>
      <c r="N706" s="165"/>
    </row>
    <row r="707" spans="2:14" x14ac:dyDescent="0.25">
      <c r="B707" s="165"/>
      <c r="C707" s="165"/>
      <c r="D707" s="165"/>
      <c r="E707" s="165"/>
      <c r="F707" s="165"/>
      <c r="G707" s="165"/>
      <c r="H707" s="165"/>
      <c r="I707" s="165"/>
      <c r="J707" s="165"/>
      <c r="K707" s="165"/>
      <c r="L707" s="165"/>
      <c r="M707" s="165"/>
      <c r="N707" s="165"/>
    </row>
    <row r="708" spans="2:14" x14ac:dyDescent="0.25">
      <c r="B708" s="165"/>
      <c r="C708" s="165"/>
      <c r="D708" s="165"/>
      <c r="E708" s="165"/>
      <c r="F708" s="165"/>
      <c r="G708" s="165"/>
      <c r="H708" s="165"/>
      <c r="I708" s="165"/>
      <c r="J708" s="165"/>
      <c r="K708" s="165"/>
      <c r="L708" s="165"/>
      <c r="M708" s="165"/>
      <c r="N708" s="165"/>
    </row>
    <row r="709" spans="2:14" x14ac:dyDescent="0.25">
      <c r="B709" s="165"/>
      <c r="C709" s="165"/>
      <c r="D709" s="165"/>
      <c r="E709" s="165"/>
      <c r="F709" s="165"/>
      <c r="G709" s="165"/>
      <c r="H709" s="165"/>
      <c r="I709" s="165"/>
      <c r="J709" s="165"/>
      <c r="K709" s="165"/>
      <c r="L709" s="165"/>
      <c r="M709" s="165"/>
      <c r="N709" s="165"/>
    </row>
    <row r="710" spans="2:14" x14ac:dyDescent="0.25">
      <c r="B710" s="165"/>
      <c r="C710" s="165"/>
      <c r="D710" s="165"/>
      <c r="E710" s="165"/>
      <c r="F710" s="165"/>
      <c r="G710" s="165"/>
      <c r="H710" s="165"/>
      <c r="I710" s="165"/>
      <c r="J710" s="165"/>
      <c r="K710" s="165"/>
      <c r="L710" s="165"/>
      <c r="M710" s="165"/>
      <c r="N710" s="165"/>
    </row>
    <row r="711" spans="2:14" x14ac:dyDescent="0.25">
      <c r="B711" s="165"/>
      <c r="C711" s="165"/>
      <c r="D711" s="165"/>
      <c r="E711" s="165"/>
      <c r="F711" s="165"/>
      <c r="G711" s="165"/>
      <c r="H711" s="165"/>
      <c r="I711" s="165"/>
      <c r="J711" s="165"/>
      <c r="K711" s="165"/>
      <c r="L711" s="165"/>
      <c r="M711" s="165"/>
      <c r="N711" s="165"/>
    </row>
    <row r="712" spans="2:14" x14ac:dyDescent="0.25">
      <c r="B712" s="165"/>
      <c r="C712" s="165"/>
      <c r="D712" s="165"/>
      <c r="E712" s="165"/>
      <c r="F712" s="165"/>
      <c r="G712" s="165"/>
      <c r="H712" s="165"/>
      <c r="I712" s="165"/>
      <c r="J712" s="165"/>
      <c r="K712" s="165"/>
      <c r="L712" s="165"/>
      <c r="M712" s="165"/>
      <c r="N712" s="165"/>
    </row>
    <row r="713" spans="2:14" x14ac:dyDescent="0.25">
      <c r="B713" s="165"/>
      <c r="C713" s="165"/>
      <c r="D713" s="165"/>
      <c r="E713" s="165"/>
      <c r="F713" s="165"/>
      <c r="G713" s="165"/>
      <c r="H713" s="165"/>
      <c r="I713" s="165"/>
      <c r="J713" s="165"/>
      <c r="K713" s="165"/>
      <c r="L713" s="165"/>
      <c r="M713" s="165"/>
      <c r="N713" s="165"/>
    </row>
    <row r="714" spans="2:14" x14ac:dyDescent="0.25">
      <c r="B714" s="165"/>
      <c r="C714" s="165"/>
      <c r="D714" s="165"/>
      <c r="E714" s="165"/>
      <c r="F714" s="165"/>
      <c r="G714" s="165"/>
      <c r="H714" s="165"/>
      <c r="I714" s="165"/>
      <c r="J714" s="165"/>
      <c r="K714" s="165"/>
      <c r="L714" s="165"/>
      <c r="M714" s="165"/>
      <c r="N714" s="165"/>
    </row>
    <row r="715" spans="2:14" x14ac:dyDescent="0.25">
      <c r="B715" s="165"/>
      <c r="C715" s="165"/>
      <c r="D715" s="165"/>
      <c r="E715" s="165"/>
      <c r="F715" s="165"/>
      <c r="G715" s="165"/>
      <c r="H715" s="165"/>
      <c r="I715" s="165"/>
      <c r="J715" s="165"/>
      <c r="K715" s="165"/>
      <c r="L715" s="165"/>
      <c r="M715" s="165"/>
      <c r="N715" s="165"/>
    </row>
    <row r="716" spans="2:14" x14ac:dyDescent="0.25">
      <c r="B716" s="165"/>
      <c r="C716" s="165"/>
      <c r="D716" s="165"/>
      <c r="E716" s="165"/>
      <c r="F716" s="165"/>
      <c r="G716" s="165"/>
      <c r="H716" s="165"/>
      <c r="I716" s="165"/>
      <c r="J716" s="165"/>
      <c r="K716" s="165"/>
      <c r="L716" s="165"/>
      <c r="M716" s="165"/>
      <c r="N716" s="165"/>
    </row>
    <row r="717" spans="2:14" x14ac:dyDescent="0.25">
      <c r="B717" s="165"/>
      <c r="C717" s="165"/>
      <c r="D717" s="165"/>
      <c r="E717" s="165"/>
      <c r="F717" s="165"/>
      <c r="G717" s="165"/>
      <c r="H717" s="165"/>
      <c r="I717" s="165"/>
      <c r="J717" s="165"/>
      <c r="K717" s="165"/>
      <c r="L717" s="165"/>
      <c r="M717" s="165"/>
      <c r="N717" s="165"/>
    </row>
    <row r="718" spans="2:14" x14ac:dyDescent="0.25">
      <c r="B718" s="165"/>
      <c r="C718" s="165"/>
      <c r="D718" s="165"/>
      <c r="E718" s="165"/>
      <c r="F718" s="165"/>
      <c r="G718" s="165"/>
      <c r="H718" s="165"/>
      <c r="I718" s="165"/>
      <c r="J718" s="165"/>
      <c r="K718" s="165"/>
      <c r="L718" s="165"/>
      <c r="M718" s="165"/>
      <c r="N718" s="165"/>
    </row>
    <row r="719" spans="2:14" x14ac:dyDescent="0.25">
      <c r="B719" s="165"/>
      <c r="C719" s="165"/>
      <c r="D719" s="165"/>
      <c r="E719" s="165"/>
      <c r="F719" s="165"/>
      <c r="G719" s="165"/>
      <c r="H719" s="165"/>
      <c r="I719" s="165"/>
      <c r="J719" s="165"/>
      <c r="K719" s="165"/>
      <c r="L719" s="165"/>
      <c r="M719" s="165"/>
      <c r="N719" s="165"/>
    </row>
    <row r="720" spans="2:14" x14ac:dyDescent="0.25">
      <c r="B720" s="165"/>
      <c r="C720" s="165"/>
      <c r="D720" s="165"/>
      <c r="E720" s="165"/>
      <c r="F720" s="165"/>
      <c r="G720" s="165"/>
      <c r="H720" s="165"/>
      <c r="I720" s="165"/>
      <c r="J720" s="165"/>
      <c r="K720" s="165"/>
      <c r="L720" s="165"/>
      <c r="M720" s="165"/>
      <c r="N720" s="165"/>
    </row>
    <row r="721" spans="2:14" x14ac:dyDescent="0.25">
      <c r="B721" s="165"/>
      <c r="C721" s="165"/>
      <c r="D721" s="165"/>
      <c r="E721" s="165"/>
      <c r="F721" s="165"/>
      <c r="G721" s="165"/>
      <c r="H721" s="165"/>
      <c r="I721" s="165"/>
      <c r="J721" s="165"/>
      <c r="K721" s="165"/>
      <c r="L721" s="165"/>
      <c r="M721" s="165"/>
      <c r="N721" s="165"/>
    </row>
    <row r="722" spans="2:14" x14ac:dyDescent="0.25">
      <c r="B722" s="165"/>
      <c r="C722" s="165"/>
      <c r="D722" s="165"/>
      <c r="E722" s="165"/>
      <c r="F722" s="165"/>
      <c r="G722" s="165"/>
      <c r="H722" s="165"/>
      <c r="I722" s="165"/>
      <c r="J722" s="165"/>
      <c r="K722" s="165"/>
      <c r="L722" s="165"/>
      <c r="M722" s="165"/>
      <c r="N722" s="165"/>
    </row>
    <row r="723" spans="2:14" x14ac:dyDescent="0.25">
      <c r="B723" s="165"/>
      <c r="C723" s="165"/>
      <c r="D723" s="165"/>
      <c r="E723" s="165"/>
      <c r="F723" s="165"/>
      <c r="G723" s="165"/>
      <c r="H723" s="165"/>
      <c r="I723" s="165"/>
      <c r="J723" s="165"/>
      <c r="K723" s="165"/>
      <c r="L723" s="165"/>
      <c r="M723" s="165"/>
      <c r="N723" s="165"/>
    </row>
    <row r="724" spans="2:14" x14ac:dyDescent="0.25">
      <c r="B724" s="165"/>
      <c r="C724" s="165"/>
      <c r="D724" s="165"/>
      <c r="E724" s="165"/>
      <c r="F724" s="165"/>
      <c r="G724" s="165"/>
      <c r="H724" s="165"/>
      <c r="I724" s="165"/>
      <c r="J724" s="165"/>
      <c r="K724" s="165"/>
      <c r="L724" s="165"/>
      <c r="M724" s="165"/>
      <c r="N724" s="165"/>
    </row>
    <row r="725" spans="2:14" x14ac:dyDescent="0.25">
      <c r="B725" s="165"/>
      <c r="C725" s="165"/>
      <c r="D725" s="165"/>
      <c r="E725" s="165"/>
      <c r="F725" s="165"/>
      <c r="G725" s="165"/>
      <c r="H725" s="165"/>
      <c r="I725" s="165"/>
      <c r="J725" s="165"/>
      <c r="K725" s="165"/>
      <c r="L725" s="165"/>
      <c r="M725" s="165"/>
      <c r="N725" s="165"/>
    </row>
    <row r="726" spans="2:14" x14ac:dyDescent="0.25">
      <c r="B726" s="165"/>
      <c r="C726" s="165"/>
      <c r="D726" s="165"/>
      <c r="E726" s="165"/>
      <c r="F726" s="165"/>
      <c r="G726" s="165"/>
      <c r="H726" s="165"/>
      <c r="I726" s="165"/>
      <c r="J726" s="165"/>
      <c r="K726" s="165"/>
      <c r="L726" s="165"/>
      <c r="M726" s="165"/>
      <c r="N726" s="165"/>
    </row>
    <row r="727" spans="2:14" x14ac:dyDescent="0.25">
      <c r="B727" s="165"/>
      <c r="C727" s="165"/>
      <c r="D727" s="165"/>
      <c r="E727" s="165"/>
      <c r="F727" s="165"/>
      <c r="G727" s="165"/>
      <c r="H727" s="165"/>
      <c r="I727" s="165"/>
      <c r="J727" s="165"/>
      <c r="K727" s="165"/>
      <c r="L727" s="165"/>
      <c r="M727" s="165"/>
      <c r="N727" s="165"/>
    </row>
    <row r="728" spans="2:14" x14ac:dyDescent="0.25">
      <c r="B728" s="165"/>
      <c r="C728" s="165"/>
      <c r="D728" s="165"/>
      <c r="E728" s="165"/>
      <c r="F728" s="165"/>
      <c r="G728" s="165"/>
      <c r="H728" s="165"/>
      <c r="I728" s="165"/>
      <c r="J728" s="165"/>
      <c r="K728" s="165"/>
      <c r="L728" s="165"/>
      <c r="M728" s="165"/>
      <c r="N728" s="165"/>
    </row>
    <row r="729" spans="2:14" x14ac:dyDescent="0.25">
      <c r="B729" s="165"/>
      <c r="C729" s="165"/>
      <c r="D729" s="165"/>
      <c r="E729" s="165"/>
      <c r="F729" s="165"/>
      <c r="G729" s="165"/>
      <c r="H729" s="165"/>
      <c r="I729" s="165"/>
      <c r="J729" s="165"/>
      <c r="K729" s="165"/>
      <c r="L729" s="165"/>
      <c r="M729" s="165"/>
      <c r="N729" s="165"/>
    </row>
    <row r="730" spans="2:14" x14ac:dyDescent="0.25">
      <c r="B730" s="165"/>
      <c r="C730" s="165"/>
      <c r="D730" s="165"/>
      <c r="E730" s="165"/>
      <c r="F730" s="165"/>
      <c r="G730" s="165"/>
      <c r="H730" s="165"/>
      <c r="I730" s="165"/>
      <c r="J730" s="165"/>
      <c r="K730" s="165"/>
      <c r="L730" s="165"/>
      <c r="M730" s="165"/>
      <c r="N730" s="165"/>
    </row>
    <row r="731" spans="2:14" x14ac:dyDescent="0.25">
      <c r="B731" s="165"/>
      <c r="C731" s="165"/>
      <c r="D731" s="165"/>
      <c r="E731" s="165"/>
      <c r="F731" s="165"/>
      <c r="G731" s="165"/>
      <c r="H731" s="165"/>
      <c r="I731" s="165"/>
      <c r="J731" s="165"/>
      <c r="K731" s="165"/>
      <c r="L731" s="165"/>
      <c r="M731" s="165"/>
      <c r="N731" s="165"/>
    </row>
    <row r="732" spans="2:14" x14ac:dyDescent="0.25">
      <c r="B732" s="165"/>
      <c r="C732" s="165"/>
      <c r="D732" s="165"/>
      <c r="E732" s="165"/>
      <c r="F732" s="165"/>
      <c r="G732" s="165"/>
      <c r="H732" s="165"/>
      <c r="I732" s="165"/>
      <c r="J732" s="165"/>
      <c r="K732" s="165"/>
      <c r="L732" s="165"/>
      <c r="M732" s="165"/>
      <c r="N732" s="165"/>
    </row>
    <row r="733" spans="2:14" x14ac:dyDescent="0.25">
      <c r="B733" s="165"/>
      <c r="C733" s="165"/>
      <c r="D733" s="165"/>
      <c r="E733" s="165"/>
      <c r="F733" s="165"/>
      <c r="G733" s="165"/>
      <c r="H733" s="165"/>
      <c r="I733" s="165"/>
      <c r="J733" s="165"/>
      <c r="K733" s="165"/>
      <c r="L733" s="165"/>
      <c r="M733" s="165"/>
      <c r="N733" s="165"/>
    </row>
    <row r="734" spans="2:14" x14ac:dyDescent="0.25">
      <c r="B734" s="165"/>
      <c r="C734" s="165"/>
      <c r="D734" s="165"/>
      <c r="E734" s="165"/>
      <c r="F734" s="165"/>
      <c r="G734" s="165"/>
      <c r="H734" s="165"/>
      <c r="I734" s="165"/>
      <c r="J734" s="165"/>
      <c r="K734" s="165"/>
      <c r="L734" s="165"/>
      <c r="M734" s="165"/>
      <c r="N734" s="165"/>
    </row>
    <row r="735" spans="2:14" x14ac:dyDescent="0.25">
      <c r="B735" s="165"/>
      <c r="C735" s="165"/>
      <c r="D735" s="165"/>
      <c r="E735" s="165"/>
      <c r="F735" s="165"/>
      <c r="G735" s="165"/>
      <c r="H735" s="165"/>
      <c r="I735" s="165"/>
      <c r="J735" s="165"/>
      <c r="K735" s="165"/>
      <c r="L735" s="165"/>
      <c r="M735" s="165"/>
      <c r="N735" s="165"/>
    </row>
    <row r="736" spans="2:14" x14ac:dyDescent="0.25">
      <c r="B736" s="165"/>
      <c r="C736" s="165"/>
      <c r="D736" s="165"/>
      <c r="E736" s="165"/>
      <c r="F736" s="165"/>
      <c r="G736" s="165"/>
      <c r="H736" s="165"/>
      <c r="I736" s="165"/>
      <c r="J736" s="165"/>
      <c r="K736" s="165"/>
      <c r="L736" s="165"/>
      <c r="M736" s="165"/>
      <c r="N736" s="165"/>
    </row>
    <row r="737" spans="2:14" x14ac:dyDescent="0.25">
      <c r="B737" s="165"/>
      <c r="C737" s="165"/>
      <c r="D737" s="165"/>
      <c r="E737" s="165"/>
      <c r="F737" s="165"/>
      <c r="G737" s="165"/>
      <c r="H737" s="165"/>
      <c r="I737" s="165"/>
      <c r="J737" s="165"/>
      <c r="K737" s="165"/>
      <c r="L737" s="165"/>
      <c r="M737" s="165"/>
      <c r="N737" s="165"/>
    </row>
    <row r="738" spans="2:14" x14ac:dyDescent="0.25">
      <c r="B738" s="165"/>
      <c r="C738" s="165"/>
      <c r="D738" s="165"/>
      <c r="E738" s="165"/>
      <c r="F738" s="165"/>
      <c r="G738" s="165"/>
      <c r="H738" s="165"/>
      <c r="I738" s="165"/>
      <c r="J738" s="165"/>
      <c r="K738" s="165"/>
      <c r="L738" s="165"/>
      <c r="M738" s="165"/>
      <c r="N738" s="165"/>
    </row>
    <row r="739" spans="2:14" x14ac:dyDescent="0.25">
      <c r="B739" s="165"/>
      <c r="C739" s="165"/>
      <c r="D739" s="165"/>
      <c r="E739" s="165"/>
      <c r="F739" s="165"/>
      <c r="G739" s="165"/>
      <c r="H739" s="165"/>
      <c r="I739" s="165"/>
      <c r="J739" s="165"/>
      <c r="K739" s="165"/>
      <c r="L739" s="165"/>
      <c r="M739" s="165"/>
      <c r="N739" s="165"/>
    </row>
    <row r="740" spans="2:14" x14ac:dyDescent="0.25">
      <c r="B740" s="165"/>
      <c r="C740" s="165"/>
      <c r="D740" s="165"/>
      <c r="E740" s="165"/>
      <c r="F740" s="165"/>
      <c r="G740" s="165"/>
      <c r="H740" s="165"/>
      <c r="I740" s="165"/>
      <c r="J740" s="165"/>
      <c r="K740" s="165"/>
      <c r="L740" s="165"/>
      <c r="M740" s="165"/>
      <c r="N740" s="165"/>
    </row>
    <row r="741" spans="2:14" x14ac:dyDescent="0.25">
      <c r="B741" s="165"/>
      <c r="C741" s="165"/>
      <c r="D741" s="165"/>
      <c r="E741" s="165"/>
      <c r="F741" s="165"/>
      <c r="G741" s="165"/>
      <c r="H741" s="165"/>
      <c r="I741" s="165"/>
      <c r="J741" s="165"/>
      <c r="K741" s="165"/>
      <c r="L741" s="165"/>
      <c r="M741" s="165"/>
      <c r="N741" s="165"/>
    </row>
    <row r="742" spans="2:14" x14ac:dyDescent="0.25">
      <c r="B742" s="165"/>
      <c r="C742" s="165"/>
      <c r="D742" s="165"/>
      <c r="E742" s="165"/>
      <c r="F742" s="165"/>
      <c r="G742" s="165"/>
      <c r="H742" s="165"/>
      <c r="I742" s="165"/>
      <c r="J742" s="165"/>
      <c r="K742" s="165"/>
      <c r="L742" s="165"/>
      <c r="M742" s="165"/>
      <c r="N742" s="165"/>
    </row>
    <row r="743" spans="2:14" x14ac:dyDescent="0.25">
      <c r="B743" s="165"/>
      <c r="C743" s="165"/>
      <c r="D743" s="165"/>
      <c r="E743" s="165"/>
      <c r="F743" s="165"/>
      <c r="G743" s="165"/>
      <c r="H743" s="165"/>
      <c r="I743" s="165"/>
      <c r="J743" s="165"/>
      <c r="K743" s="165"/>
      <c r="L743" s="165"/>
      <c r="M743" s="165"/>
      <c r="N743" s="165"/>
    </row>
    <row r="744" spans="2:14" x14ac:dyDescent="0.25">
      <c r="B744" s="165"/>
      <c r="C744" s="165"/>
      <c r="D744" s="165"/>
      <c r="E744" s="165"/>
      <c r="F744" s="165"/>
      <c r="G744" s="165"/>
      <c r="H744" s="165"/>
      <c r="I744" s="165"/>
      <c r="J744" s="165"/>
      <c r="K744" s="165"/>
      <c r="L744" s="165"/>
      <c r="M744" s="165"/>
      <c r="N744" s="165"/>
    </row>
    <row r="745" spans="2:14" x14ac:dyDescent="0.25">
      <c r="B745" s="165"/>
      <c r="C745" s="165"/>
      <c r="D745" s="165"/>
      <c r="E745" s="165"/>
      <c r="F745" s="165"/>
      <c r="G745" s="165"/>
      <c r="H745" s="165"/>
      <c r="I745" s="165"/>
      <c r="J745" s="165"/>
      <c r="K745" s="165"/>
      <c r="L745" s="165"/>
      <c r="M745" s="165"/>
      <c r="N745" s="165"/>
    </row>
    <row r="746" spans="2:14" x14ac:dyDescent="0.25">
      <c r="B746" s="165"/>
      <c r="C746" s="165"/>
      <c r="D746" s="165"/>
      <c r="E746" s="165"/>
      <c r="F746" s="165"/>
      <c r="G746" s="165"/>
      <c r="H746" s="165"/>
      <c r="I746" s="165"/>
      <c r="J746" s="165"/>
      <c r="K746" s="165"/>
      <c r="L746" s="165"/>
      <c r="M746" s="165"/>
      <c r="N746" s="165"/>
    </row>
    <row r="747" spans="2:14" x14ac:dyDescent="0.25">
      <c r="B747" s="165"/>
      <c r="C747" s="165"/>
      <c r="D747" s="165"/>
      <c r="E747" s="165"/>
      <c r="F747" s="165"/>
      <c r="G747" s="165"/>
      <c r="H747" s="165"/>
      <c r="I747" s="165"/>
      <c r="J747" s="165"/>
      <c r="K747" s="165"/>
      <c r="L747" s="165"/>
      <c r="M747" s="165"/>
      <c r="N747" s="165"/>
    </row>
    <row r="748" spans="2:14" x14ac:dyDescent="0.25">
      <c r="B748" s="165"/>
      <c r="C748" s="165"/>
      <c r="D748" s="165"/>
      <c r="E748" s="165"/>
      <c r="F748" s="165"/>
      <c r="G748" s="165"/>
      <c r="H748" s="165"/>
      <c r="I748" s="165"/>
      <c r="J748" s="165"/>
      <c r="K748" s="165"/>
      <c r="L748" s="165"/>
      <c r="M748" s="165"/>
      <c r="N748" s="165"/>
    </row>
    <row r="749" spans="2:14" x14ac:dyDescent="0.25">
      <c r="B749" s="165"/>
      <c r="C749" s="165"/>
      <c r="D749" s="165"/>
      <c r="E749" s="165"/>
      <c r="F749" s="165"/>
      <c r="G749" s="165"/>
      <c r="H749" s="165"/>
      <c r="I749" s="165"/>
      <c r="J749" s="165"/>
      <c r="K749" s="165"/>
      <c r="L749" s="165"/>
      <c r="M749" s="165"/>
      <c r="N749" s="165"/>
    </row>
    <row r="750" spans="2:14" x14ac:dyDescent="0.25">
      <c r="B750" s="165"/>
      <c r="C750" s="165"/>
      <c r="D750" s="165"/>
      <c r="E750" s="165"/>
      <c r="F750" s="165"/>
      <c r="G750" s="165"/>
      <c r="H750" s="165"/>
      <c r="I750" s="165"/>
      <c r="J750" s="165"/>
      <c r="K750" s="165"/>
      <c r="L750" s="165"/>
      <c r="M750" s="165"/>
      <c r="N750" s="165"/>
    </row>
    <row r="751" spans="2:14" x14ac:dyDescent="0.25">
      <c r="B751" s="165"/>
      <c r="C751" s="165"/>
      <c r="D751" s="165"/>
      <c r="E751" s="165"/>
      <c r="F751" s="165"/>
      <c r="G751" s="165"/>
      <c r="H751" s="165"/>
      <c r="I751" s="165"/>
      <c r="J751" s="165"/>
      <c r="K751" s="165"/>
      <c r="L751" s="165"/>
      <c r="M751" s="165"/>
      <c r="N751" s="165"/>
    </row>
    <row r="752" spans="2:14" x14ac:dyDescent="0.25">
      <c r="B752" s="165"/>
      <c r="C752" s="165"/>
      <c r="D752" s="165"/>
      <c r="E752" s="165"/>
      <c r="F752" s="165"/>
      <c r="G752" s="165"/>
      <c r="H752" s="165"/>
      <c r="I752" s="165"/>
      <c r="J752" s="165"/>
      <c r="K752" s="165"/>
      <c r="L752" s="165"/>
      <c r="M752" s="165"/>
      <c r="N752" s="165"/>
    </row>
    <row r="753" spans="2:14" x14ac:dyDescent="0.25">
      <c r="B753" s="165"/>
      <c r="C753" s="165"/>
      <c r="D753" s="165"/>
      <c r="E753" s="165"/>
      <c r="F753" s="165"/>
      <c r="G753" s="165"/>
      <c r="H753" s="165"/>
      <c r="I753" s="165"/>
      <c r="J753" s="165"/>
      <c r="K753" s="165"/>
      <c r="L753" s="165"/>
      <c r="M753" s="165"/>
      <c r="N753" s="165"/>
    </row>
    <row r="754" spans="2:14" x14ac:dyDescent="0.25">
      <c r="B754" s="165"/>
      <c r="C754" s="165"/>
      <c r="D754" s="165"/>
      <c r="E754" s="165"/>
      <c r="F754" s="165"/>
      <c r="G754" s="165"/>
      <c r="H754" s="165"/>
      <c r="I754" s="165"/>
      <c r="J754" s="165"/>
      <c r="K754" s="165"/>
      <c r="L754" s="165"/>
      <c r="M754" s="165"/>
      <c r="N754" s="165"/>
    </row>
    <row r="755" spans="2:14" x14ac:dyDescent="0.25">
      <c r="B755" s="165"/>
      <c r="C755" s="165"/>
      <c r="D755" s="165"/>
      <c r="E755" s="165"/>
      <c r="F755" s="165"/>
      <c r="G755" s="165"/>
      <c r="H755" s="165"/>
      <c r="I755" s="165"/>
      <c r="J755" s="165"/>
      <c r="K755" s="165"/>
      <c r="L755" s="165"/>
      <c r="M755" s="165"/>
      <c r="N755" s="165"/>
    </row>
    <row r="756" spans="2:14" x14ac:dyDescent="0.25">
      <c r="B756" s="165"/>
      <c r="C756" s="165"/>
      <c r="D756" s="165"/>
      <c r="E756" s="165"/>
      <c r="F756" s="165"/>
      <c r="G756" s="165"/>
      <c r="H756" s="165"/>
      <c r="I756" s="165"/>
      <c r="J756" s="165"/>
      <c r="K756" s="165"/>
      <c r="L756" s="165"/>
      <c r="M756" s="165"/>
      <c r="N756" s="165"/>
    </row>
    <row r="757" spans="2:14" x14ac:dyDescent="0.25">
      <c r="B757" s="165"/>
      <c r="C757" s="165"/>
      <c r="D757" s="165"/>
      <c r="E757" s="165"/>
      <c r="F757" s="165"/>
      <c r="G757" s="165"/>
      <c r="H757" s="165"/>
      <c r="I757" s="165"/>
      <c r="J757" s="165"/>
      <c r="K757" s="165"/>
      <c r="L757" s="165"/>
      <c r="M757" s="165"/>
      <c r="N757" s="165"/>
    </row>
    <row r="758" spans="2:14" x14ac:dyDescent="0.25">
      <c r="B758" s="165"/>
      <c r="C758" s="165"/>
      <c r="D758" s="165"/>
      <c r="E758" s="165"/>
      <c r="F758" s="165"/>
      <c r="G758" s="165"/>
      <c r="H758" s="165"/>
      <c r="I758" s="165"/>
      <c r="J758" s="165"/>
      <c r="K758" s="165"/>
      <c r="L758" s="165"/>
      <c r="M758" s="165"/>
      <c r="N758" s="165"/>
    </row>
    <row r="759" spans="2:14" x14ac:dyDescent="0.25">
      <c r="B759" s="165"/>
      <c r="C759" s="165"/>
      <c r="D759" s="165"/>
      <c r="E759" s="165"/>
      <c r="F759" s="165"/>
      <c r="G759" s="165"/>
      <c r="H759" s="165"/>
      <c r="I759" s="165"/>
      <c r="J759" s="165"/>
      <c r="K759" s="165"/>
      <c r="L759" s="165"/>
      <c r="M759" s="165"/>
      <c r="N759" s="165"/>
    </row>
    <row r="760" spans="2:14" x14ac:dyDescent="0.25">
      <c r="B760" s="165"/>
      <c r="C760" s="165"/>
      <c r="D760" s="165"/>
      <c r="E760" s="165"/>
      <c r="F760" s="165"/>
      <c r="G760" s="165"/>
      <c r="H760" s="165"/>
      <c r="I760" s="165"/>
      <c r="J760" s="165"/>
      <c r="K760" s="165"/>
      <c r="L760" s="165"/>
      <c r="M760" s="165"/>
      <c r="N760" s="165"/>
    </row>
    <row r="761" spans="2:14" x14ac:dyDescent="0.25">
      <c r="B761" s="165"/>
      <c r="C761" s="165"/>
      <c r="D761" s="165"/>
      <c r="E761" s="165"/>
      <c r="F761" s="165"/>
      <c r="G761" s="165"/>
      <c r="H761" s="165"/>
      <c r="I761" s="165"/>
      <c r="J761" s="165"/>
      <c r="K761" s="165"/>
      <c r="L761" s="165"/>
      <c r="M761" s="165"/>
      <c r="N761" s="165"/>
    </row>
    <row r="762" spans="2:14" x14ac:dyDescent="0.25">
      <c r="B762" s="165"/>
      <c r="C762" s="165"/>
      <c r="D762" s="165"/>
      <c r="E762" s="165"/>
      <c r="F762" s="165"/>
      <c r="G762" s="165"/>
      <c r="H762" s="165"/>
      <c r="I762" s="165"/>
      <c r="J762" s="165"/>
      <c r="K762" s="165"/>
      <c r="L762" s="165"/>
      <c r="M762" s="165"/>
      <c r="N762" s="165"/>
    </row>
    <row r="763" spans="2:14" x14ac:dyDescent="0.25">
      <c r="B763" s="165"/>
      <c r="C763" s="165"/>
      <c r="D763" s="165"/>
      <c r="E763" s="165"/>
      <c r="F763" s="165"/>
      <c r="G763" s="165"/>
      <c r="H763" s="165"/>
      <c r="I763" s="165"/>
      <c r="J763" s="165"/>
      <c r="K763" s="165"/>
      <c r="L763" s="165"/>
      <c r="M763" s="165"/>
      <c r="N763" s="165"/>
    </row>
    <row r="764" spans="2:14" x14ac:dyDescent="0.25">
      <c r="B764" s="165"/>
      <c r="C764" s="165"/>
      <c r="D764" s="165"/>
      <c r="E764" s="165"/>
      <c r="F764" s="165"/>
      <c r="G764" s="165"/>
      <c r="H764" s="165"/>
      <c r="I764" s="165"/>
      <c r="J764" s="165"/>
      <c r="K764" s="165"/>
      <c r="L764" s="165"/>
      <c r="M764" s="165"/>
      <c r="N764" s="165"/>
    </row>
    <row r="765" spans="2:14" x14ac:dyDescent="0.25">
      <c r="B765" s="165"/>
      <c r="C765" s="165"/>
      <c r="D765" s="165"/>
      <c r="E765" s="165"/>
      <c r="F765" s="165"/>
      <c r="G765" s="165"/>
      <c r="H765" s="165"/>
      <c r="I765" s="165"/>
      <c r="J765" s="165"/>
      <c r="K765" s="165"/>
      <c r="L765" s="165"/>
      <c r="M765" s="165"/>
      <c r="N765" s="165"/>
    </row>
    <row r="766" spans="2:14" x14ac:dyDescent="0.25">
      <c r="B766" s="165"/>
      <c r="C766" s="165"/>
      <c r="D766" s="165"/>
      <c r="E766" s="165"/>
      <c r="F766" s="165"/>
      <c r="G766" s="165"/>
      <c r="H766" s="165"/>
      <c r="I766" s="165"/>
      <c r="J766" s="165"/>
      <c r="K766" s="165"/>
      <c r="L766" s="165"/>
      <c r="M766" s="165"/>
      <c r="N766" s="165"/>
    </row>
    <row r="767" spans="2:14" x14ac:dyDescent="0.25">
      <c r="B767" s="165"/>
      <c r="C767" s="165"/>
      <c r="D767" s="165"/>
      <c r="E767" s="165"/>
      <c r="F767" s="165"/>
      <c r="G767" s="165"/>
      <c r="H767" s="165"/>
      <c r="I767" s="165"/>
      <c r="J767" s="165"/>
      <c r="K767" s="165"/>
      <c r="L767" s="165"/>
      <c r="M767" s="165"/>
      <c r="N767" s="165"/>
    </row>
    <row r="768" spans="2:14" x14ac:dyDescent="0.25">
      <c r="B768" s="165"/>
      <c r="C768" s="165"/>
      <c r="D768" s="165"/>
      <c r="E768" s="165"/>
      <c r="F768" s="165"/>
      <c r="G768" s="165"/>
      <c r="H768" s="165"/>
      <c r="I768" s="165"/>
      <c r="J768" s="165"/>
      <c r="K768" s="165"/>
      <c r="L768" s="165"/>
      <c r="M768" s="165"/>
      <c r="N768" s="165"/>
    </row>
    <row r="769" spans="2:14" x14ac:dyDescent="0.25">
      <c r="B769" s="165"/>
      <c r="C769" s="165"/>
      <c r="D769" s="165"/>
      <c r="E769" s="165"/>
      <c r="F769" s="165"/>
      <c r="G769" s="165"/>
      <c r="H769" s="165"/>
      <c r="I769" s="165"/>
      <c r="J769" s="165"/>
      <c r="K769" s="165"/>
      <c r="L769" s="165"/>
      <c r="M769" s="165"/>
      <c r="N769" s="165"/>
    </row>
    <row r="770" spans="2:14" x14ac:dyDescent="0.25">
      <c r="B770" s="165"/>
      <c r="C770" s="165"/>
      <c r="D770" s="165"/>
      <c r="E770" s="165"/>
      <c r="F770" s="165"/>
      <c r="G770" s="165"/>
      <c r="H770" s="165"/>
      <c r="I770" s="165"/>
      <c r="J770" s="165"/>
      <c r="K770" s="165"/>
      <c r="L770" s="165"/>
      <c r="M770" s="165"/>
      <c r="N770" s="165"/>
    </row>
    <row r="771" spans="2:14" x14ac:dyDescent="0.25">
      <c r="B771" s="165"/>
      <c r="C771" s="165"/>
      <c r="D771" s="165"/>
      <c r="E771" s="165"/>
      <c r="F771" s="165"/>
      <c r="G771" s="165"/>
      <c r="H771" s="165"/>
      <c r="I771" s="165"/>
      <c r="J771" s="165"/>
      <c r="K771" s="165"/>
      <c r="L771" s="165"/>
      <c r="M771" s="165"/>
      <c r="N771" s="165"/>
    </row>
    <row r="772" spans="2:14" x14ac:dyDescent="0.25">
      <c r="B772" s="165"/>
      <c r="C772" s="165"/>
      <c r="D772" s="165"/>
      <c r="E772" s="165"/>
      <c r="F772" s="165"/>
      <c r="G772" s="165"/>
      <c r="H772" s="165"/>
      <c r="I772" s="165"/>
      <c r="J772" s="165"/>
      <c r="K772" s="165"/>
      <c r="L772" s="165"/>
      <c r="M772" s="165"/>
      <c r="N772" s="165"/>
    </row>
    <row r="773" spans="2:14" x14ac:dyDescent="0.25">
      <c r="B773" s="165"/>
      <c r="C773" s="165"/>
      <c r="D773" s="165"/>
      <c r="E773" s="165"/>
      <c r="F773" s="165"/>
      <c r="G773" s="165"/>
      <c r="H773" s="165"/>
      <c r="I773" s="165"/>
      <c r="J773" s="165"/>
      <c r="K773" s="165"/>
      <c r="L773" s="165"/>
      <c r="M773" s="165"/>
      <c r="N773" s="165"/>
    </row>
    <row r="774" spans="2:14" x14ac:dyDescent="0.25">
      <c r="B774" s="165"/>
      <c r="C774" s="165"/>
      <c r="D774" s="165"/>
      <c r="E774" s="165"/>
      <c r="F774" s="165"/>
      <c r="G774" s="165"/>
      <c r="H774" s="165"/>
      <c r="I774" s="165"/>
      <c r="J774" s="165"/>
      <c r="K774" s="165"/>
      <c r="L774" s="165"/>
      <c r="M774" s="165"/>
      <c r="N774" s="165"/>
    </row>
    <row r="775" spans="2:14" x14ac:dyDescent="0.25">
      <c r="B775" s="165"/>
      <c r="C775" s="165"/>
      <c r="D775" s="165"/>
      <c r="E775" s="165"/>
      <c r="F775" s="165"/>
      <c r="G775" s="165"/>
      <c r="H775" s="165"/>
      <c r="I775" s="165"/>
      <c r="J775" s="165"/>
      <c r="K775" s="165"/>
      <c r="L775" s="165"/>
      <c r="M775" s="165"/>
      <c r="N775" s="165"/>
    </row>
    <row r="776" spans="2:14" x14ac:dyDescent="0.25">
      <c r="B776" s="165"/>
      <c r="C776" s="165"/>
      <c r="D776" s="165"/>
      <c r="E776" s="165"/>
      <c r="F776" s="165"/>
      <c r="G776" s="165"/>
      <c r="H776" s="165"/>
      <c r="I776" s="165"/>
      <c r="J776" s="165"/>
      <c r="K776" s="165"/>
      <c r="L776" s="165"/>
      <c r="M776" s="165"/>
      <c r="N776" s="165"/>
    </row>
    <row r="777" spans="2:14" x14ac:dyDescent="0.25">
      <c r="B777" s="165"/>
      <c r="C777" s="165"/>
      <c r="D777" s="165"/>
      <c r="E777" s="165"/>
      <c r="F777" s="165"/>
      <c r="G777" s="165"/>
      <c r="H777" s="165"/>
      <c r="I777" s="165"/>
      <c r="J777" s="165"/>
      <c r="K777" s="165"/>
      <c r="L777" s="165"/>
      <c r="M777" s="165"/>
      <c r="N777" s="165"/>
    </row>
    <row r="778" spans="2:14" x14ac:dyDescent="0.25">
      <c r="B778" s="165"/>
      <c r="C778" s="165"/>
      <c r="D778" s="165"/>
      <c r="E778" s="165"/>
      <c r="F778" s="165"/>
      <c r="G778" s="165"/>
      <c r="H778" s="165"/>
      <c r="I778" s="165"/>
      <c r="J778" s="165"/>
      <c r="K778" s="165"/>
      <c r="L778" s="165"/>
      <c r="M778" s="165"/>
      <c r="N778" s="165"/>
    </row>
    <row r="779" spans="2:14" x14ac:dyDescent="0.25">
      <c r="B779" s="165"/>
      <c r="C779" s="165"/>
      <c r="D779" s="165"/>
      <c r="E779" s="165"/>
      <c r="F779" s="165"/>
      <c r="G779" s="165"/>
      <c r="H779" s="165"/>
      <c r="I779" s="165"/>
      <c r="J779" s="165"/>
      <c r="K779" s="165"/>
      <c r="L779" s="165"/>
      <c r="M779" s="165"/>
      <c r="N779" s="165"/>
    </row>
    <row r="780" spans="2:14" x14ac:dyDescent="0.25">
      <c r="B780" s="165"/>
      <c r="C780" s="165"/>
      <c r="D780" s="165"/>
      <c r="E780" s="165"/>
      <c r="F780" s="165"/>
      <c r="G780" s="165"/>
      <c r="H780" s="165"/>
      <c r="I780" s="165"/>
      <c r="J780" s="165"/>
      <c r="K780" s="165"/>
      <c r="L780" s="165"/>
      <c r="M780" s="165"/>
      <c r="N780" s="165"/>
    </row>
    <row r="781" spans="2:14" x14ac:dyDescent="0.25">
      <c r="B781" s="165"/>
      <c r="C781" s="165"/>
      <c r="D781" s="165"/>
      <c r="E781" s="165"/>
      <c r="F781" s="165"/>
      <c r="G781" s="165"/>
      <c r="H781" s="165"/>
      <c r="I781" s="165"/>
      <c r="J781" s="165"/>
      <c r="K781" s="165"/>
      <c r="L781" s="165"/>
      <c r="M781" s="165"/>
      <c r="N781" s="165"/>
    </row>
    <row r="782" spans="2:14" x14ac:dyDescent="0.25">
      <c r="B782" s="165"/>
      <c r="C782" s="165"/>
      <c r="D782" s="165"/>
      <c r="E782" s="165"/>
      <c r="F782" s="165"/>
      <c r="G782" s="165"/>
      <c r="H782" s="165"/>
      <c r="I782" s="165"/>
      <c r="J782" s="165"/>
      <c r="K782" s="165"/>
      <c r="L782" s="165"/>
      <c r="M782" s="165"/>
      <c r="N782" s="165"/>
    </row>
    <row r="783" spans="2:14" x14ac:dyDescent="0.25">
      <c r="B783" s="165"/>
      <c r="C783" s="165"/>
      <c r="D783" s="165"/>
      <c r="E783" s="165"/>
      <c r="F783" s="165"/>
      <c r="G783" s="165"/>
      <c r="H783" s="165"/>
      <c r="I783" s="165"/>
      <c r="J783" s="165"/>
      <c r="K783" s="165"/>
      <c r="L783" s="165"/>
      <c r="M783" s="165"/>
      <c r="N783" s="165"/>
    </row>
    <row r="784" spans="2:14" x14ac:dyDescent="0.25">
      <c r="B784" s="165"/>
      <c r="C784" s="165"/>
      <c r="D784" s="165"/>
      <c r="E784" s="165"/>
      <c r="F784" s="165"/>
      <c r="G784" s="165"/>
      <c r="H784" s="165"/>
      <c r="I784" s="165"/>
      <c r="J784" s="165"/>
      <c r="K784" s="165"/>
      <c r="L784" s="165"/>
      <c r="M784" s="165"/>
      <c r="N784" s="165"/>
    </row>
    <row r="785" spans="2:14" x14ac:dyDescent="0.25">
      <c r="B785" s="165"/>
      <c r="C785" s="165"/>
      <c r="D785" s="165"/>
      <c r="E785" s="165"/>
      <c r="F785" s="165"/>
      <c r="G785" s="165"/>
      <c r="H785" s="165"/>
      <c r="I785" s="165"/>
      <c r="J785" s="165"/>
      <c r="K785" s="165"/>
      <c r="L785" s="165"/>
      <c r="M785" s="165"/>
      <c r="N785" s="165"/>
    </row>
    <row r="786" spans="2:14" x14ac:dyDescent="0.25">
      <c r="B786" s="165"/>
      <c r="C786" s="165"/>
      <c r="D786" s="165"/>
      <c r="E786" s="165"/>
      <c r="F786" s="165"/>
      <c r="G786" s="165"/>
      <c r="H786" s="165"/>
      <c r="I786" s="165"/>
      <c r="J786" s="165"/>
      <c r="K786" s="165"/>
      <c r="L786" s="165"/>
      <c r="M786" s="165"/>
      <c r="N786" s="165"/>
    </row>
    <row r="787" spans="2:14" x14ac:dyDescent="0.25">
      <c r="B787" s="165"/>
      <c r="C787" s="165"/>
      <c r="D787" s="165"/>
      <c r="E787" s="165"/>
      <c r="F787" s="165"/>
      <c r="G787" s="165"/>
      <c r="H787" s="165"/>
      <c r="I787" s="165"/>
      <c r="J787" s="165"/>
      <c r="K787" s="165"/>
      <c r="L787" s="165"/>
      <c r="M787" s="165"/>
      <c r="N787" s="165"/>
    </row>
    <row r="788" spans="2:14" x14ac:dyDescent="0.25">
      <c r="B788" s="165"/>
      <c r="C788" s="165"/>
      <c r="D788" s="165"/>
      <c r="E788" s="165"/>
      <c r="F788" s="165"/>
      <c r="G788" s="165"/>
      <c r="H788" s="165"/>
      <c r="I788" s="165"/>
      <c r="J788" s="165"/>
      <c r="K788" s="165"/>
      <c r="L788" s="165"/>
      <c r="M788" s="165"/>
      <c r="N788" s="165"/>
    </row>
    <row r="789" spans="2:14" x14ac:dyDescent="0.25">
      <c r="B789" s="165"/>
      <c r="C789" s="165"/>
      <c r="D789" s="165"/>
      <c r="E789" s="165"/>
      <c r="F789" s="165"/>
      <c r="G789" s="165"/>
      <c r="H789" s="165"/>
      <c r="I789" s="165"/>
      <c r="J789" s="165"/>
      <c r="K789" s="165"/>
      <c r="L789" s="165"/>
      <c r="M789" s="165"/>
      <c r="N789" s="165"/>
    </row>
    <row r="790" spans="2:14" x14ac:dyDescent="0.25">
      <c r="B790" s="165"/>
      <c r="C790" s="165"/>
      <c r="D790" s="165"/>
      <c r="E790" s="165"/>
      <c r="F790" s="165"/>
      <c r="G790" s="165"/>
      <c r="H790" s="165"/>
      <c r="I790" s="165"/>
      <c r="J790" s="165"/>
      <c r="K790" s="165"/>
      <c r="L790" s="165"/>
      <c r="M790" s="165"/>
      <c r="N790" s="165"/>
    </row>
    <row r="791" spans="2:14" x14ac:dyDescent="0.25">
      <c r="B791" s="165"/>
      <c r="C791" s="165"/>
      <c r="D791" s="165"/>
      <c r="E791" s="165"/>
      <c r="F791" s="165"/>
      <c r="G791" s="165"/>
      <c r="H791" s="165"/>
      <c r="I791" s="165"/>
      <c r="J791" s="165"/>
      <c r="K791" s="165"/>
      <c r="L791" s="165"/>
      <c r="M791" s="165"/>
      <c r="N791" s="165"/>
    </row>
    <row r="792" spans="2:14" x14ac:dyDescent="0.25">
      <c r="B792" s="165"/>
      <c r="C792" s="165"/>
      <c r="D792" s="165"/>
      <c r="E792" s="165"/>
      <c r="F792" s="165"/>
      <c r="G792" s="165"/>
      <c r="H792" s="165"/>
      <c r="I792" s="165"/>
      <c r="J792" s="165"/>
      <c r="K792" s="165"/>
      <c r="L792" s="165"/>
      <c r="M792" s="165"/>
      <c r="N792" s="165"/>
    </row>
    <row r="793" spans="2:14" x14ac:dyDescent="0.25">
      <c r="B793" s="165"/>
      <c r="C793" s="165"/>
      <c r="D793" s="165"/>
      <c r="E793" s="165"/>
      <c r="F793" s="165"/>
      <c r="G793" s="165"/>
      <c r="H793" s="165"/>
      <c r="I793" s="165"/>
      <c r="J793" s="165"/>
      <c r="K793" s="165"/>
      <c r="L793" s="165"/>
      <c r="M793" s="165"/>
      <c r="N793" s="165"/>
    </row>
    <row r="794" spans="2:14" x14ac:dyDescent="0.25">
      <c r="B794" s="165"/>
      <c r="C794" s="165"/>
      <c r="D794" s="165"/>
      <c r="E794" s="165"/>
      <c r="F794" s="165"/>
      <c r="G794" s="165"/>
      <c r="H794" s="165"/>
      <c r="I794" s="165"/>
      <c r="J794" s="165"/>
      <c r="K794" s="165"/>
      <c r="L794" s="165"/>
      <c r="M794" s="165"/>
      <c r="N794" s="165"/>
    </row>
    <row r="795" spans="2:14" x14ac:dyDescent="0.25">
      <c r="B795" s="165"/>
      <c r="C795" s="165"/>
      <c r="D795" s="165"/>
      <c r="E795" s="165"/>
      <c r="F795" s="165"/>
      <c r="G795" s="165"/>
      <c r="H795" s="165"/>
      <c r="I795" s="165"/>
      <c r="J795" s="165"/>
      <c r="K795" s="165"/>
      <c r="L795" s="165"/>
      <c r="M795" s="165"/>
      <c r="N795" s="165"/>
    </row>
    <row r="796" spans="2:14" x14ac:dyDescent="0.25">
      <c r="B796" s="165"/>
      <c r="C796" s="165"/>
      <c r="D796" s="165"/>
      <c r="E796" s="165"/>
      <c r="F796" s="165"/>
      <c r="G796" s="165"/>
      <c r="H796" s="165"/>
      <c r="I796" s="165"/>
      <c r="J796" s="165"/>
      <c r="K796" s="165"/>
      <c r="L796" s="165"/>
      <c r="M796" s="165"/>
      <c r="N796" s="165"/>
    </row>
    <row r="797" spans="2:14" x14ac:dyDescent="0.25">
      <c r="B797" s="165"/>
      <c r="C797" s="165"/>
      <c r="D797" s="165"/>
      <c r="E797" s="165"/>
      <c r="F797" s="165"/>
      <c r="G797" s="165"/>
      <c r="H797" s="165"/>
      <c r="I797" s="165"/>
      <c r="J797" s="165"/>
      <c r="K797" s="165"/>
      <c r="L797" s="165"/>
      <c r="M797" s="165"/>
      <c r="N797" s="165"/>
    </row>
    <row r="798" spans="2:14" x14ac:dyDescent="0.25">
      <c r="B798" s="165"/>
      <c r="C798" s="165"/>
      <c r="D798" s="165"/>
      <c r="E798" s="165"/>
      <c r="F798" s="165"/>
      <c r="G798" s="165"/>
      <c r="H798" s="165"/>
      <c r="I798" s="165"/>
      <c r="J798" s="165"/>
      <c r="K798" s="165"/>
      <c r="L798" s="165"/>
      <c r="M798" s="165"/>
      <c r="N798" s="165"/>
    </row>
    <row r="799" spans="2:14" x14ac:dyDescent="0.25">
      <c r="B799" s="165"/>
      <c r="C799" s="165"/>
      <c r="D799" s="165"/>
      <c r="E799" s="165"/>
      <c r="F799" s="165"/>
      <c r="G799" s="165"/>
      <c r="H799" s="165"/>
      <c r="I799" s="165"/>
      <c r="J799" s="165"/>
      <c r="K799" s="165"/>
      <c r="L799" s="165"/>
      <c r="M799" s="165"/>
      <c r="N799" s="165"/>
    </row>
    <row r="800" spans="2:14" x14ac:dyDescent="0.25">
      <c r="B800" s="165"/>
      <c r="C800" s="165"/>
      <c r="D800" s="165"/>
      <c r="E800" s="165"/>
      <c r="F800" s="165"/>
      <c r="G800" s="165"/>
      <c r="H800" s="165"/>
      <c r="I800" s="165"/>
      <c r="J800" s="165"/>
      <c r="K800" s="165"/>
      <c r="L800" s="165"/>
      <c r="M800" s="165"/>
      <c r="N800" s="165"/>
    </row>
    <row r="801" spans="2:14" x14ac:dyDescent="0.25">
      <c r="B801" s="165"/>
      <c r="C801" s="165"/>
      <c r="D801" s="165"/>
      <c r="E801" s="165"/>
      <c r="F801" s="165"/>
      <c r="G801" s="165"/>
      <c r="H801" s="165"/>
      <c r="I801" s="165"/>
      <c r="J801" s="165"/>
      <c r="K801" s="165"/>
      <c r="L801" s="165"/>
      <c r="M801" s="165"/>
      <c r="N801" s="165"/>
    </row>
    <row r="802" spans="2:14" x14ac:dyDescent="0.25">
      <c r="B802" s="165"/>
      <c r="C802" s="165"/>
      <c r="D802" s="165"/>
      <c r="E802" s="165"/>
      <c r="F802" s="165"/>
      <c r="G802" s="165"/>
      <c r="H802" s="165"/>
      <c r="I802" s="165"/>
      <c r="J802" s="165"/>
      <c r="K802" s="165"/>
      <c r="L802" s="165"/>
      <c r="M802" s="165"/>
      <c r="N802" s="165"/>
    </row>
    <row r="803" spans="2:14" x14ac:dyDescent="0.25">
      <c r="B803" s="165"/>
      <c r="C803" s="165"/>
      <c r="D803" s="165"/>
      <c r="E803" s="165"/>
      <c r="F803" s="165"/>
      <c r="G803" s="165"/>
      <c r="H803" s="165"/>
      <c r="I803" s="165"/>
      <c r="J803" s="165"/>
      <c r="K803" s="165"/>
      <c r="L803" s="165"/>
      <c r="M803" s="165"/>
      <c r="N803" s="165"/>
    </row>
    <row r="804" spans="2:14" x14ac:dyDescent="0.25">
      <c r="B804" s="165"/>
      <c r="C804" s="165"/>
      <c r="D804" s="165"/>
      <c r="E804" s="165"/>
      <c r="F804" s="165"/>
      <c r="G804" s="165"/>
      <c r="H804" s="165"/>
      <c r="I804" s="165"/>
      <c r="J804" s="165"/>
      <c r="K804" s="165"/>
      <c r="L804" s="165"/>
      <c r="M804" s="165"/>
      <c r="N804" s="165"/>
    </row>
    <row r="805" spans="2:14" x14ac:dyDescent="0.25">
      <c r="B805" s="165"/>
      <c r="C805" s="165"/>
      <c r="D805" s="165"/>
      <c r="E805" s="165"/>
      <c r="F805" s="165"/>
      <c r="G805" s="165"/>
      <c r="H805" s="165"/>
      <c r="I805" s="165"/>
      <c r="J805" s="165"/>
      <c r="K805" s="165"/>
      <c r="L805" s="165"/>
      <c r="M805" s="165"/>
      <c r="N805" s="165"/>
    </row>
    <row r="806" spans="2:14" x14ac:dyDescent="0.25">
      <c r="B806" s="165"/>
      <c r="C806" s="165"/>
      <c r="D806" s="165"/>
      <c r="E806" s="165"/>
      <c r="F806" s="165"/>
      <c r="G806" s="165"/>
      <c r="H806" s="165"/>
      <c r="I806" s="165"/>
      <c r="J806" s="165"/>
      <c r="K806" s="165"/>
      <c r="L806" s="165"/>
      <c r="M806" s="165"/>
      <c r="N806" s="165"/>
    </row>
    <row r="807" spans="2:14" x14ac:dyDescent="0.25">
      <c r="B807" s="165"/>
      <c r="C807" s="165"/>
      <c r="D807" s="165"/>
      <c r="E807" s="165"/>
      <c r="F807" s="165"/>
      <c r="G807" s="165"/>
      <c r="H807" s="165"/>
      <c r="I807" s="165"/>
      <c r="J807" s="165"/>
      <c r="K807" s="165"/>
      <c r="L807" s="165"/>
      <c r="M807" s="165"/>
      <c r="N807" s="165"/>
    </row>
    <row r="808" spans="2:14" x14ac:dyDescent="0.25">
      <c r="B808" s="165"/>
      <c r="C808" s="165"/>
      <c r="D808" s="165"/>
      <c r="E808" s="165"/>
      <c r="F808" s="165"/>
      <c r="G808" s="165"/>
      <c r="H808" s="165"/>
      <c r="I808" s="165"/>
      <c r="J808" s="165"/>
      <c r="K808" s="165"/>
      <c r="L808" s="165"/>
      <c r="M808" s="165"/>
      <c r="N808" s="165"/>
    </row>
    <row r="809" spans="2:14" x14ac:dyDescent="0.25">
      <c r="B809" s="165"/>
      <c r="C809" s="165"/>
      <c r="D809" s="165"/>
      <c r="E809" s="165"/>
      <c r="F809" s="165"/>
      <c r="G809" s="165"/>
      <c r="H809" s="165"/>
      <c r="I809" s="165"/>
      <c r="J809" s="165"/>
      <c r="K809" s="165"/>
      <c r="L809" s="165"/>
      <c r="M809" s="165"/>
      <c r="N809" s="165"/>
    </row>
    <row r="810" spans="2:14" x14ac:dyDescent="0.25">
      <c r="B810" s="165"/>
      <c r="C810" s="165"/>
      <c r="D810" s="165"/>
      <c r="E810" s="165"/>
      <c r="F810" s="165"/>
      <c r="G810" s="165"/>
      <c r="H810" s="165"/>
      <c r="I810" s="165"/>
      <c r="J810" s="165"/>
      <c r="K810" s="165"/>
      <c r="L810" s="165"/>
      <c r="M810" s="165"/>
      <c r="N810" s="165"/>
    </row>
    <row r="811" spans="2:14" x14ac:dyDescent="0.25">
      <c r="B811" s="165"/>
      <c r="C811" s="165"/>
      <c r="D811" s="165"/>
      <c r="E811" s="165"/>
      <c r="F811" s="165"/>
      <c r="G811" s="165"/>
      <c r="H811" s="165"/>
      <c r="I811" s="165"/>
      <c r="J811" s="165"/>
      <c r="K811" s="165"/>
      <c r="L811" s="165"/>
      <c r="M811" s="165"/>
      <c r="N811" s="165"/>
    </row>
    <row r="812" spans="2:14" x14ac:dyDescent="0.25">
      <c r="B812" s="165"/>
      <c r="C812" s="165"/>
      <c r="D812" s="165"/>
      <c r="E812" s="165"/>
      <c r="F812" s="165"/>
      <c r="G812" s="165"/>
      <c r="H812" s="165"/>
      <c r="I812" s="165"/>
      <c r="J812" s="165"/>
      <c r="K812" s="165"/>
      <c r="L812" s="165"/>
      <c r="M812" s="165"/>
      <c r="N812" s="165"/>
    </row>
    <row r="813" spans="2:14" x14ac:dyDescent="0.25">
      <c r="B813" s="165"/>
      <c r="C813" s="165"/>
      <c r="D813" s="165"/>
      <c r="E813" s="165"/>
      <c r="F813" s="165"/>
      <c r="G813" s="165"/>
      <c r="H813" s="165"/>
      <c r="I813" s="165"/>
      <c r="J813" s="165"/>
      <c r="K813" s="165"/>
      <c r="L813" s="165"/>
      <c r="M813" s="165"/>
      <c r="N813" s="165"/>
    </row>
    <row r="814" spans="2:14" x14ac:dyDescent="0.25">
      <c r="B814" s="165"/>
      <c r="C814" s="165"/>
      <c r="D814" s="165"/>
      <c r="E814" s="165"/>
      <c r="F814" s="165"/>
      <c r="G814" s="165"/>
      <c r="H814" s="165"/>
      <c r="I814" s="165"/>
      <c r="J814" s="165"/>
      <c r="K814" s="165"/>
      <c r="L814" s="165"/>
      <c r="M814" s="165"/>
      <c r="N814" s="165"/>
    </row>
    <row r="815" spans="2:14" x14ac:dyDescent="0.25">
      <c r="B815" s="165"/>
      <c r="C815" s="165"/>
      <c r="D815" s="165"/>
      <c r="E815" s="165"/>
      <c r="F815" s="165"/>
      <c r="G815" s="165"/>
      <c r="H815" s="165"/>
      <c r="I815" s="165"/>
      <c r="J815" s="165"/>
      <c r="K815" s="165"/>
      <c r="L815" s="165"/>
      <c r="M815" s="165"/>
      <c r="N815" s="165"/>
    </row>
    <row r="816" spans="2:14" x14ac:dyDescent="0.25">
      <c r="B816" s="165"/>
      <c r="C816" s="165"/>
      <c r="D816" s="165"/>
      <c r="E816" s="165"/>
      <c r="F816" s="165"/>
      <c r="G816" s="165"/>
      <c r="H816" s="165"/>
      <c r="I816" s="165"/>
      <c r="J816" s="165"/>
      <c r="K816" s="165"/>
      <c r="L816" s="165"/>
      <c r="M816" s="165"/>
      <c r="N816" s="165"/>
    </row>
    <row r="817" spans="2:14" x14ac:dyDescent="0.25">
      <c r="B817" s="165"/>
      <c r="C817" s="165"/>
      <c r="D817" s="165"/>
      <c r="E817" s="165"/>
      <c r="F817" s="165"/>
      <c r="G817" s="165"/>
      <c r="H817" s="165"/>
      <c r="I817" s="165"/>
      <c r="J817" s="165"/>
      <c r="K817" s="165"/>
      <c r="L817" s="165"/>
      <c r="M817" s="165"/>
      <c r="N817" s="165"/>
    </row>
    <row r="818" spans="2:14" x14ac:dyDescent="0.25">
      <c r="B818" s="165"/>
      <c r="C818" s="165"/>
      <c r="D818" s="165"/>
      <c r="E818" s="165"/>
      <c r="F818" s="165"/>
      <c r="G818" s="165"/>
      <c r="H818" s="165"/>
      <c r="I818" s="165"/>
      <c r="J818" s="165"/>
      <c r="K818" s="165"/>
      <c r="L818" s="165"/>
      <c r="M818" s="165"/>
      <c r="N818" s="165"/>
    </row>
    <row r="819" spans="2:14" x14ac:dyDescent="0.25">
      <c r="B819" s="165"/>
      <c r="C819" s="165"/>
      <c r="D819" s="165"/>
      <c r="E819" s="165"/>
      <c r="F819" s="165"/>
      <c r="G819" s="165"/>
      <c r="H819" s="165"/>
      <c r="I819" s="165"/>
      <c r="J819" s="165"/>
      <c r="K819" s="165"/>
      <c r="L819" s="165"/>
      <c r="M819" s="165"/>
      <c r="N819" s="165"/>
    </row>
    <row r="820" spans="2:14" x14ac:dyDescent="0.25">
      <c r="B820" s="165"/>
      <c r="C820" s="165"/>
      <c r="D820" s="165"/>
      <c r="E820" s="165"/>
      <c r="F820" s="165"/>
      <c r="G820" s="165"/>
      <c r="H820" s="165"/>
      <c r="I820" s="165"/>
      <c r="J820" s="165"/>
      <c r="K820" s="165"/>
      <c r="L820" s="165"/>
      <c r="M820" s="165"/>
      <c r="N820" s="165"/>
    </row>
    <row r="821" spans="2:14" x14ac:dyDescent="0.25">
      <c r="B821" s="165"/>
      <c r="C821" s="165"/>
      <c r="D821" s="165"/>
      <c r="E821" s="165"/>
      <c r="F821" s="165"/>
      <c r="G821" s="165"/>
      <c r="H821" s="165"/>
      <c r="I821" s="165"/>
      <c r="J821" s="165"/>
      <c r="K821" s="165"/>
      <c r="L821" s="165"/>
      <c r="M821" s="165"/>
      <c r="N821" s="165"/>
    </row>
    <row r="822" spans="2:14" x14ac:dyDescent="0.25">
      <c r="B822" s="165"/>
      <c r="C822" s="165"/>
      <c r="D822" s="165"/>
      <c r="E822" s="165"/>
      <c r="F822" s="165"/>
      <c r="G822" s="165"/>
      <c r="H822" s="165"/>
      <c r="I822" s="165"/>
      <c r="J822" s="165"/>
      <c r="K822" s="165"/>
      <c r="L822" s="165"/>
      <c r="M822" s="165"/>
      <c r="N822" s="165"/>
    </row>
    <row r="823" spans="2:14" x14ac:dyDescent="0.25">
      <c r="B823" s="165"/>
      <c r="C823" s="165"/>
      <c r="D823" s="165"/>
      <c r="E823" s="165"/>
      <c r="F823" s="165"/>
      <c r="G823" s="165"/>
      <c r="H823" s="165"/>
      <c r="I823" s="165"/>
      <c r="J823" s="165"/>
      <c r="K823" s="165"/>
      <c r="L823" s="165"/>
      <c r="M823" s="165"/>
      <c r="N823" s="165"/>
    </row>
    <row r="824" spans="2:14" x14ac:dyDescent="0.25">
      <c r="B824" s="165"/>
      <c r="C824" s="165"/>
      <c r="D824" s="165"/>
      <c r="E824" s="165"/>
      <c r="F824" s="165"/>
      <c r="G824" s="165"/>
      <c r="H824" s="165"/>
      <c r="I824" s="165"/>
      <c r="J824" s="165"/>
      <c r="K824" s="165"/>
      <c r="L824" s="165"/>
      <c r="M824" s="165"/>
      <c r="N824" s="165"/>
    </row>
    <row r="825" spans="2:14" x14ac:dyDescent="0.25">
      <c r="B825" s="165"/>
      <c r="C825" s="165"/>
      <c r="D825" s="165"/>
      <c r="E825" s="165"/>
      <c r="F825" s="165"/>
      <c r="G825" s="165"/>
      <c r="H825" s="165"/>
      <c r="I825" s="165"/>
      <c r="J825" s="165"/>
      <c r="K825" s="165"/>
      <c r="L825" s="165"/>
      <c r="M825" s="165"/>
      <c r="N825" s="165"/>
    </row>
    <row r="826" spans="2:14" x14ac:dyDescent="0.25">
      <c r="B826" s="165"/>
      <c r="C826" s="165"/>
      <c r="D826" s="165"/>
      <c r="E826" s="165"/>
      <c r="F826" s="165"/>
      <c r="G826" s="165"/>
      <c r="H826" s="165"/>
      <c r="I826" s="165"/>
      <c r="J826" s="165"/>
      <c r="K826" s="165"/>
      <c r="L826" s="165"/>
      <c r="M826" s="165"/>
      <c r="N826" s="165"/>
    </row>
    <row r="827" spans="2:14" x14ac:dyDescent="0.25">
      <c r="B827" s="165"/>
      <c r="C827" s="165"/>
      <c r="D827" s="165"/>
      <c r="E827" s="165"/>
      <c r="F827" s="165"/>
      <c r="G827" s="165"/>
      <c r="H827" s="165"/>
      <c r="I827" s="165"/>
      <c r="J827" s="165"/>
      <c r="K827" s="165"/>
      <c r="L827" s="165"/>
      <c r="M827" s="165"/>
      <c r="N827" s="165"/>
    </row>
    <row r="828" spans="2:14" x14ac:dyDescent="0.25">
      <c r="B828" s="165"/>
      <c r="C828" s="165"/>
      <c r="D828" s="165"/>
      <c r="E828" s="165"/>
      <c r="F828" s="165"/>
      <c r="G828" s="165"/>
      <c r="H828" s="165"/>
      <c r="I828" s="165"/>
      <c r="J828" s="165"/>
      <c r="K828" s="165"/>
      <c r="L828" s="165"/>
      <c r="M828" s="165"/>
      <c r="N828" s="165"/>
    </row>
    <row r="829" spans="2:14" x14ac:dyDescent="0.25">
      <c r="B829" s="165"/>
      <c r="C829" s="165"/>
      <c r="D829" s="165"/>
      <c r="E829" s="165"/>
      <c r="F829" s="165"/>
      <c r="G829" s="165"/>
      <c r="H829" s="165"/>
      <c r="I829" s="165"/>
      <c r="J829" s="165"/>
      <c r="K829" s="165"/>
      <c r="L829" s="165"/>
      <c r="M829" s="165"/>
      <c r="N829" s="165"/>
    </row>
    <row r="830" spans="2:14" x14ac:dyDescent="0.25">
      <c r="B830" s="165"/>
      <c r="C830" s="165"/>
      <c r="D830" s="165"/>
      <c r="E830" s="165"/>
      <c r="F830" s="165"/>
      <c r="G830" s="165"/>
      <c r="H830" s="165"/>
      <c r="I830" s="165"/>
      <c r="J830" s="165"/>
      <c r="K830" s="165"/>
      <c r="L830" s="165"/>
      <c r="M830" s="165"/>
      <c r="N830" s="165"/>
    </row>
    <row r="831" spans="2:14" x14ac:dyDescent="0.25">
      <c r="B831" s="165"/>
      <c r="C831" s="165"/>
      <c r="D831" s="165"/>
      <c r="E831" s="165"/>
      <c r="F831" s="165"/>
      <c r="G831" s="165"/>
      <c r="H831" s="165"/>
      <c r="I831" s="165"/>
      <c r="J831" s="165"/>
      <c r="K831" s="165"/>
      <c r="L831" s="165"/>
      <c r="M831" s="165"/>
      <c r="N831" s="165"/>
    </row>
    <row r="832" spans="2:14" x14ac:dyDescent="0.25">
      <c r="B832" s="165"/>
      <c r="C832" s="165"/>
      <c r="D832" s="165"/>
      <c r="E832" s="165"/>
      <c r="F832" s="165"/>
      <c r="G832" s="165"/>
      <c r="H832" s="165"/>
      <c r="I832" s="165"/>
      <c r="J832" s="165"/>
      <c r="K832" s="165"/>
      <c r="L832" s="165"/>
      <c r="M832" s="165"/>
      <c r="N832" s="165"/>
    </row>
    <row r="833" spans="2:14" x14ac:dyDescent="0.25">
      <c r="B833" s="165"/>
      <c r="C833" s="165"/>
      <c r="D833" s="165"/>
      <c r="E833" s="165"/>
      <c r="F833" s="165"/>
      <c r="G833" s="165"/>
      <c r="H833" s="165"/>
      <c r="I833" s="165"/>
      <c r="J833" s="165"/>
      <c r="K833" s="165"/>
      <c r="L833" s="165"/>
      <c r="M833" s="165"/>
      <c r="N833" s="165"/>
    </row>
    <row r="834" spans="2:14" x14ac:dyDescent="0.25">
      <c r="B834" s="165"/>
      <c r="C834" s="165"/>
      <c r="D834" s="165"/>
      <c r="E834" s="165"/>
      <c r="F834" s="165"/>
      <c r="G834" s="165"/>
      <c r="H834" s="165"/>
      <c r="I834" s="165"/>
      <c r="J834" s="165"/>
      <c r="K834" s="165"/>
      <c r="L834" s="165"/>
      <c r="M834" s="165"/>
      <c r="N834" s="165"/>
    </row>
    <row r="835" spans="2:14" x14ac:dyDescent="0.25">
      <c r="B835" s="165"/>
      <c r="C835" s="165"/>
      <c r="D835" s="165"/>
      <c r="E835" s="165"/>
      <c r="F835" s="165"/>
      <c r="G835" s="165"/>
      <c r="H835" s="165"/>
      <c r="I835" s="165"/>
      <c r="J835" s="165"/>
      <c r="K835" s="165"/>
      <c r="L835" s="165"/>
      <c r="M835" s="165"/>
      <c r="N835" s="165"/>
    </row>
    <row r="836" spans="2:14" x14ac:dyDescent="0.25">
      <c r="B836" s="165"/>
      <c r="C836" s="165"/>
      <c r="D836" s="165"/>
      <c r="E836" s="165"/>
      <c r="F836" s="165"/>
      <c r="G836" s="165"/>
      <c r="H836" s="165"/>
      <c r="I836" s="165"/>
      <c r="J836" s="165"/>
      <c r="K836" s="165"/>
      <c r="L836" s="165"/>
      <c r="M836" s="165"/>
      <c r="N836" s="165"/>
    </row>
    <row r="837" spans="2:14" x14ac:dyDescent="0.25">
      <c r="B837" s="165"/>
      <c r="C837" s="165"/>
      <c r="D837" s="165"/>
      <c r="E837" s="165"/>
      <c r="F837" s="165"/>
      <c r="G837" s="165"/>
      <c r="H837" s="165"/>
      <c r="I837" s="165"/>
      <c r="J837" s="165"/>
      <c r="K837" s="165"/>
      <c r="L837" s="165"/>
      <c r="M837" s="165"/>
      <c r="N837" s="165"/>
    </row>
    <row r="838" spans="2:14" x14ac:dyDescent="0.25">
      <c r="B838" s="165"/>
      <c r="C838" s="165"/>
      <c r="D838" s="165"/>
      <c r="E838" s="165"/>
      <c r="F838" s="165"/>
      <c r="G838" s="165"/>
      <c r="H838" s="165"/>
      <c r="I838" s="165"/>
      <c r="J838" s="165"/>
      <c r="K838" s="165"/>
      <c r="L838" s="165"/>
      <c r="M838" s="165"/>
      <c r="N838" s="165"/>
    </row>
    <row r="839" spans="2:14" x14ac:dyDescent="0.25">
      <c r="B839" s="165"/>
      <c r="C839" s="165"/>
      <c r="D839" s="165"/>
      <c r="E839" s="165"/>
      <c r="F839" s="165"/>
      <c r="G839" s="165"/>
      <c r="H839" s="165"/>
      <c r="I839" s="165"/>
      <c r="J839" s="165"/>
      <c r="K839" s="165"/>
      <c r="L839" s="165"/>
      <c r="M839" s="165"/>
      <c r="N839" s="165"/>
    </row>
    <row r="840" spans="2:14" x14ac:dyDescent="0.25">
      <c r="B840" s="165"/>
      <c r="C840" s="165"/>
      <c r="D840" s="165"/>
      <c r="E840" s="165"/>
      <c r="F840" s="165"/>
      <c r="G840" s="165"/>
      <c r="H840" s="165"/>
      <c r="I840" s="165"/>
      <c r="J840" s="165"/>
      <c r="K840" s="165"/>
      <c r="L840" s="165"/>
      <c r="M840" s="165"/>
      <c r="N840" s="165"/>
    </row>
    <row r="841" spans="2:14" x14ac:dyDescent="0.25">
      <c r="B841" s="165"/>
      <c r="C841" s="165"/>
      <c r="D841" s="165"/>
      <c r="E841" s="165"/>
      <c r="F841" s="165"/>
      <c r="G841" s="165"/>
      <c r="H841" s="165"/>
      <c r="I841" s="165"/>
      <c r="J841" s="165"/>
      <c r="K841" s="165"/>
      <c r="L841" s="165"/>
      <c r="M841" s="165"/>
      <c r="N841" s="165"/>
    </row>
    <row r="842" spans="2:14" x14ac:dyDescent="0.25">
      <c r="B842" s="165"/>
      <c r="C842" s="165"/>
      <c r="D842" s="165"/>
      <c r="E842" s="165"/>
      <c r="F842" s="165"/>
      <c r="G842" s="165"/>
      <c r="H842" s="165"/>
      <c r="I842" s="165"/>
      <c r="J842" s="165"/>
      <c r="K842" s="165"/>
      <c r="L842" s="165"/>
      <c r="M842" s="165"/>
      <c r="N842" s="165"/>
    </row>
    <row r="843" spans="2:14" x14ac:dyDescent="0.25">
      <c r="B843" s="165"/>
      <c r="C843" s="165"/>
      <c r="D843" s="165"/>
      <c r="E843" s="165"/>
      <c r="F843" s="165"/>
      <c r="G843" s="165"/>
      <c r="H843" s="165"/>
      <c r="I843" s="165"/>
      <c r="J843" s="165"/>
      <c r="K843" s="165"/>
      <c r="L843" s="165"/>
      <c r="M843" s="165"/>
      <c r="N843" s="165"/>
    </row>
    <row r="844" spans="2:14" x14ac:dyDescent="0.25">
      <c r="B844" s="165"/>
      <c r="C844" s="165"/>
      <c r="D844" s="165"/>
      <c r="E844" s="165"/>
      <c r="F844" s="165"/>
      <c r="G844" s="165"/>
      <c r="H844" s="165"/>
      <c r="I844" s="165"/>
      <c r="J844" s="165"/>
      <c r="K844" s="165"/>
      <c r="L844" s="165"/>
      <c r="M844" s="165"/>
      <c r="N844" s="165"/>
    </row>
    <row r="845" spans="2:14" x14ac:dyDescent="0.25">
      <c r="B845" s="165"/>
      <c r="C845" s="165"/>
      <c r="D845" s="165"/>
      <c r="E845" s="165"/>
      <c r="F845" s="165"/>
      <c r="G845" s="165"/>
      <c r="H845" s="165"/>
      <c r="I845" s="165"/>
      <c r="J845" s="165"/>
      <c r="K845" s="165"/>
      <c r="L845" s="165"/>
      <c r="M845" s="165"/>
      <c r="N845" s="165"/>
    </row>
    <row r="846" spans="2:14" x14ac:dyDescent="0.25">
      <c r="B846" s="165"/>
      <c r="C846" s="165"/>
      <c r="D846" s="165"/>
      <c r="E846" s="165"/>
      <c r="F846" s="165"/>
      <c r="G846" s="165"/>
      <c r="H846" s="165"/>
      <c r="I846" s="165"/>
      <c r="J846" s="165"/>
      <c r="K846" s="165"/>
      <c r="L846" s="165"/>
      <c r="M846" s="165"/>
      <c r="N846" s="165"/>
    </row>
    <row r="847" spans="2:14" x14ac:dyDescent="0.25">
      <c r="B847" s="165"/>
      <c r="C847" s="165"/>
      <c r="D847" s="165"/>
      <c r="E847" s="165"/>
      <c r="F847" s="165"/>
      <c r="G847" s="165"/>
      <c r="H847" s="165"/>
      <c r="I847" s="165"/>
      <c r="J847" s="165"/>
      <c r="K847" s="165"/>
      <c r="L847" s="165"/>
      <c r="M847" s="165"/>
      <c r="N847" s="165"/>
    </row>
    <row r="848" spans="2:14" x14ac:dyDescent="0.25">
      <c r="B848" s="165"/>
      <c r="C848" s="165"/>
      <c r="D848" s="165"/>
      <c r="E848" s="165"/>
      <c r="F848" s="165"/>
      <c r="G848" s="165"/>
      <c r="H848" s="165"/>
      <c r="I848" s="165"/>
      <c r="J848" s="165"/>
      <c r="K848" s="165"/>
      <c r="L848" s="165"/>
      <c r="M848" s="165"/>
      <c r="N848" s="165"/>
    </row>
    <row r="849" spans="2:14" x14ac:dyDescent="0.25">
      <c r="B849" s="165"/>
      <c r="C849" s="165"/>
      <c r="D849" s="165"/>
      <c r="E849" s="165"/>
      <c r="F849" s="165"/>
      <c r="G849" s="165"/>
      <c r="H849" s="165"/>
      <c r="I849" s="165"/>
      <c r="J849" s="165"/>
      <c r="K849" s="165"/>
      <c r="L849" s="165"/>
      <c r="M849" s="165"/>
      <c r="N849" s="165"/>
    </row>
    <row r="850" spans="2:14" x14ac:dyDescent="0.25">
      <c r="B850" s="165"/>
      <c r="C850" s="165"/>
      <c r="D850" s="165"/>
      <c r="E850" s="165"/>
      <c r="F850" s="165"/>
      <c r="G850" s="165"/>
      <c r="H850" s="165"/>
      <c r="I850" s="165"/>
      <c r="J850" s="165"/>
      <c r="K850" s="165"/>
      <c r="L850" s="165"/>
      <c r="M850" s="165"/>
      <c r="N850" s="165"/>
    </row>
    <row r="851" spans="2:14" x14ac:dyDescent="0.25">
      <c r="B851" s="165"/>
      <c r="C851" s="165"/>
      <c r="D851" s="165"/>
      <c r="E851" s="165"/>
      <c r="F851" s="165"/>
      <c r="G851" s="165"/>
      <c r="H851" s="165"/>
      <c r="I851" s="165"/>
      <c r="J851" s="165"/>
      <c r="K851" s="165"/>
      <c r="L851" s="165"/>
      <c r="M851" s="165"/>
      <c r="N851" s="165"/>
    </row>
    <row r="852" spans="2:14" x14ac:dyDescent="0.25">
      <c r="B852" s="165"/>
      <c r="C852" s="165"/>
      <c r="D852" s="165"/>
      <c r="E852" s="165"/>
      <c r="F852" s="165"/>
      <c r="G852" s="165"/>
      <c r="H852" s="165"/>
      <c r="I852" s="165"/>
      <c r="J852" s="165"/>
      <c r="K852" s="165"/>
      <c r="L852" s="165"/>
      <c r="M852" s="165"/>
      <c r="N852" s="165"/>
    </row>
    <row r="853" spans="2:14" x14ac:dyDescent="0.25">
      <c r="B853" s="165"/>
      <c r="C853" s="165"/>
      <c r="D853" s="165"/>
      <c r="E853" s="165"/>
      <c r="F853" s="165"/>
      <c r="G853" s="165"/>
      <c r="H853" s="165"/>
      <c r="I853" s="165"/>
      <c r="J853" s="165"/>
      <c r="K853" s="165"/>
      <c r="L853" s="165"/>
      <c r="M853" s="165"/>
      <c r="N853" s="165"/>
    </row>
    <row r="854" spans="2:14" x14ac:dyDescent="0.25">
      <c r="B854" s="165"/>
      <c r="C854" s="165"/>
      <c r="D854" s="165"/>
      <c r="E854" s="165"/>
      <c r="F854" s="165"/>
      <c r="G854" s="165"/>
      <c r="H854" s="165"/>
      <c r="I854" s="165"/>
      <c r="J854" s="165"/>
      <c r="K854" s="165"/>
      <c r="L854" s="165"/>
      <c r="M854" s="165"/>
      <c r="N854" s="165"/>
    </row>
    <row r="855" spans="2:14" x14ac:dyDescent="0.25">
      <c r="B855" s="165"/>
      <c r="C855" s="165"/>
      <c r="D855" s="165"/>
      <c r="E855" s="165"/>
      <c r="F855" s="165"/>
      <c r="G855" s="165"/>
      <c r="H855" s="165"/>
      <c r="I855" s="165"/>
      <c r="J855" s="165"/>
      <c r="K855" s="165"/>
      <c r="L855" s="165"/>
      <c r="M855" s="165"/>
      <c r="N855" s="165"/>
    </row>
    <row r="856" spans="2:14" x14ac:dyDescent="0.25">
      <c r="B856" s="165"/>
      <c r="C856" s="165"/>
      <c r="D856" s="165"/>
      <c r="E856" s="165"/>
      <c r="F856" s="165"/>
      <c r="G856" s="165"/>
      <c r="H856" s="165"/>
      <c r="I856" s="165"/>
      <c r="J856" s="165"/>
      <c r="K856" s="165"/>
      <c r="L856" s="165"/>
      <c r="M856" s="165"/>
      <c r="N856" s="165"/>
    </row>
    <row r="857" spans="2:14" x14ac:dyDescent="0.25">
      <c r="B857" s="165"/>
      <c r="C857" s="165"/>
      <c r="D857" s="165"/>
      <c r="E857" s="165"/>
      <c r="F857" s="165"/>
      <c r="G857" s="165"/>
      <c r="H857" s="165"/>
      <c r="I857" s="165"/>
      <c r="J857" s="165"/>
      <c r="K857" s="165"/>
      <c r="L857" s="165"/>
      <c r="M857" s="165"/>
      <c r="N857" s="165"/>
    </row>
    <row r="858" spans="2:14" x14ac:dyDescent="0.25">
      <c r="B858" s="165"/>
      <c r="C858" s="165"/>
      <c r="D858" s="165"/>
      <c r="E858" s="165"/>
      <c r="F858" s="165"/>
      <c r="G858" s="165"/>
      <c r="H858" s="165"/>
      <c r="I858" s="165"/>
      <c r="J858" s="165"/>
      <c r="K858" s="165"/>
      <c r="L858" s="165"/>
      <c r="M858" s="165"/>
      <c r="N858" s="165"/>
    </row>
    <row r="859" spans="2:14" x14ac:dyDescent="0.25">
      <c r="B859" s="165"/>
      <c r="C859" s="165"/>
      <c r="D859" s="165"/>
      <c r="E859" s="165"/>
      <c r="F859" s="165"/>
      <c r="G859" s="165"/>
      <c r="H859" s="165"/>
      <c r="I859" s="165"/>
      <c r="J859" s="165"/>
      <c r="K859" s="165"/>
      <c r="L859" s="165"/>
      <c r="M859" s="165"/>
      <c r="N859" s="165"/>
    </row>
    <row r="860" spans="2:14" x14ac:dyDescent="0.25">
      <c r="B860" s="165"/>
      <c r="C860" s="165"/>
      <c r="D860" s="165"/>
      <c r="E860" s="165"/>
      <c r="F860" s="165"/>
      <c r="G860" s="165"/>
      <c r="H860" s="165"/>
      <c r="I860" s="165"/>
      <c r="J860" s="165"/>
      <c r="K860" s="165"/>
      <c r="L860" s="165"/>
      <c r="M860" s="165"/>
      <c r="N860" s="165"/>
    </row>
    <row r="861" spans="2:14" x14ac:dyDescent="0.25">
      <c r="B861" s="165"/>
      <c r="C861" s="165"/>
      <c r="D861" s="165"/>
      <c r="E861" s="165"/>
      <c r="F861" s="165"/>
      <c r="G861" s="165"/>
      <c r="H861" s="165"/>
      <c r="I861" s="165"/>
      <c r="J861" s="165"/>
      <c r="K861" s="165"/>
      <c r="L861" s="165"/>
      <c r="M861" s="165"/>
      <c r="N861" s="165"/>
    </row>
    <row r="862" spans="2:14" x14ac:dyDescent="0.25">
      <c r="B862" s="165"/>
      <c r="C862" s="165"/>
      <c r="D862" s="165"/>
      <c r="E862" s="165"/>
      <c r="F862" s="165"/>
      <c r="G862" s="165"/>
      <c r="H862" s="165"/>
      <c r="I862" s="165"/>
      <c r="J862" s="165"/>
      <c r="K862" s="165"/>
      <c r="L862" s="165"/>
      <c r="M862" s="165"/>
      <c r="N862" s="165"/>
    </row>
    <row r="863" spans="2:14" x14ac:dyDescent="0.25">
      <c r="B863" s="165"/>
      <c r="C863" s="165"/>
      <c r="D863" s="165"/>
      <c r="E863" s="165"/>
      <c r="F863" s="165"/>
      <c r="G863" s="165"/>
      <c r="H863" s="165"/>
      <c r="I863" s="165"/>
      <c r="J863" s="165"/>
      <c r="K863" s="165"/>
      <c r="L863" s="165"/>
      <c r="M863" s="165"/>
      <c r="N863" s="165"/>
    </row>
    <row r="864" spans="2:14" x14ac:dyDescent="0.25">
      <c r="B864" s="165"/>
      <c r="C864" s="165"/>
      <c r="D864" s="165"/>
      <c r="E864" s="165"/>
      <c r="F864" s="165"/>
      <c r="G864" s="165"/>
      <c r="H864" s="165"/>
      <c r="I864" s="165"/>
      <c r="J864" s="165"/>
      <c r="K864" s="165"/>
      <c r="L864" s="165"/>
      <c r="M864" s="165"/>
      <c r="N864" s="165"/>
    </row>
    <row r="865" spans="2:14" x14ac:dyDescent="0.25">
      <c r="B865" s="165"/>
      <c r="C865" s="165"/>
      <c r="D865" s="165"/>
      <c r="E865" s="165"/>
      <c r="F865" s="165"/>
      <c r="G865" s="165"/>
      <c r="H865" s="165"/>
      <c r="I865" s="165"/>
      <c r="J865" s="165"/>
      <c r="K865" s="165"/>
      <c r="L865" s="165"/>
      <c r="M865" s="165"/>
      <c r="N865" s="165"/>
    </row>
    <row r="866" spans="2:14" x14ac:dyDescent="0.25">
      <c r="B866" s="165"/>
      <c r="C866" s="165"/>
      <c r="D866" s="165"/>
      <c r="E866" s="165"/>
      <c r="F866" s="165"/>
      <c r="G866" s="165"/>
      <c r="H866" s="165"/>
      <c r="I866" s="165"/>
      <c r="J866" s="165"/>
      <c r="K866" s="165"/>
      <c r="L866" s="165"/>
      <c r="M866" s="165"/>
      <c r="N866" s="165"/>
    </row>
    <row r="867" spans="2:14" x14ac:dyDescent="0.25">
      <c r="B867" s="165"/>
      <c r="C867" s="165"/>
      <c r="D867" s="165"/>
      <c r="E867" s="165"/>
      <c r="F867" s="165"/>
      <c r="G867" s="165"/>
      <c r="H867" s="165"/>
      <c r="I867" s="165"/>
      <c r="J867" s="165"/>
      <c r="K867" s="165"/>
      <c r="L867" s="165"/>
      <c r="M867" s="165"/>
      <c r="N867" s="165"/>
    </row>
    <row r="868" spans="2:14" x14ac:dyDescent="0.25">
      <c r="B868" s="165"/>
      <c r="C868" s="165"/>
      <c r="D868" s="165"/>
      <c r="E868" s="165"/>
      <c r="F868" s="165"/>
      <c r="G868" s="165"/>
      <c r="H868" s="165"/>
      <c r="I868" s="165"/>
      <c r="J868" s="165"/>
      <c r="K868" s="165"/>
      <c r="L868" s="165"/>
      <c r="M868" s="165"/>
      <c r="N868" s="165"/>
    </row>
    <row r="869" spans="2:14" x14ac:dyDescent="0.25">
      <c r="B869" s="165"/>
      <c r="C869" s="165"/>
      <c r="D869" s="165"/>
      <c r="E869" s="165"/>
      <c r="F869" s="165"/>
      <c r="G869" s="165"/>
      <c r="H869" s="165"/>
      <c r="I869" s="165"/>
      <c r="J869" s="165"/>
      <c r="K869" s="165"/>
      <c r="L869" s="165"/>
      <c r="M869" s="165"/>
      <c r="N869" s="165"/>
    </row>
    <row r="870" spans="2:14" x14ac:dyDescent="0.25">
      <c r="B870" s="165"/>
      <c r="C870" s="165"/>
      <c r="D870" s="165"/>
      <c r="E870" s="165"/>
      <c r="F870" s="165"/>
      <c r="G870" s="165"/>
      <c r="H870" s="165"/>
      <c r="I870" s="165"/>
      <c r="J870" s="165"/>
      <c r="K870" s="165"/>
      <c r="L870" s="165"/>
      <c r="M870" s="165"/>
      <c r="N870" s="165"/>
    </row>
    <row r="871" spans="2:14" x14ac:dyDescent="0.25">
      <c r="B871" s="165"/>
      <c r="C871" s="165"/>
      <c r="D871" s="165"/>
      <c r="E871" s="165"/>
      <c r="F871" s="165"/>
      <c r="G871" s="165"/>
      <c r="H871" s="165"/>
      <c r="I871" s="165"/>
      <c r="J871" s="165"/>
      <c r="K871" s="165"/>
      <c r="L871" s="165"/>
      <c r="M871" s="165"/>
      <c r="N871" s="165"/>
    </row>
    <row r="872" spans="2:14" x14ac:dyDescent="0.25">
      <c r="B872" s="165"/>
      <c r="C872" s="165"/>
      <c r="D872" s="165"/>
      <c r="E872" s="165"/>
      <c r="F872" s="165"/>
      <c r="G872" s="165"/>
      <c r="H872" s="165"/>
      <c r="I872" s="165"/>
      <c r="J872" s="165"/>
      <c r="K872" s="165"/>
      <c r="L872" s="165"/>
      <c r="M872" s="165"/>
      <c r="N872" s="165"/>
    </row>
    <row r="873" spans="2:14" x14ac:dyDescent="0.25">
      <c r="B873" s="165"/>
      <c r="C873" s="165"/>
      <c r="D873" s="165"/>
      <c r="E873" s="165"/>
      <c r="F873" s="165"/>
      <c r="G873" s="165"/>
      <c r="H873" s="165"/>
      <c r="I873" s="165"/>
      <c r="J873" s="165"/>
      <c r="K873" s="165"/>
      <c r="L873" s="165"/>
      <c r="M873" s="165"/>
      <c r="N873" s="165"/>
    </row>
    <row r="874" spans="2:14" x14ac:dyDescent="0.25">
      <c r="B874" s="165"/>
      <c r="C874" s="165"/>
      <c r="D874" s="165"/>
      <c r="E874" s="165"/>
      <c r="F874" s="165"/>
      <c r="G874" s="165"/>
      <c r="H874" s="165"/>
      <c r="I874" s="165"/>
      <c r="J874" s="165"/>
      <c r="K874" s="165"/>
      <c r="L874" s="165"/>
      <c r="M874" s="165"/>
      <c r="N874" s="165"/>
    </row>
    <row r="875" spans="2:14" x14ac:dyDescent="0.25">
      <c r="B875" s="165"/>
      <c r="C875" s="165"/>
      <c r="D875" s="165"/>
      <c r="E875" s="165"/>
      <c r="F875" s="165"/>
      <c r="G875" s="165"/>
      <c r="H875" s="165"/>
      <c r="I875" s="165"/>
      <c r="J875" s="165"/>
      <c r="K875" s="165"/>
      <c r="L875" s="165"/>
      <c r="M875" s="165"/>
      <c r="N875" s="165"/>
    </row>
    <row r="876" spans="2:14" x14ac:dyDescent="0.25">
      <c r="B876" s="165"/>
      <c r="C876" s="165"/>
      <c r="D876" s="165"/>
      <c r="E876" s="165"/>
      <c r="F876" s="165"/>
      <c r="G876" s="165"/>
      <c r="H876" s="165"/>
      <c r="I876" s="165"/>
      <c r="J876" s="165"/>
      <c r="K876" s="165"/>
      <c r="L876" s="165"/>
      <c r="M876" s="165"/>
      <c r="N876" s="165"/>
    </row>
    <row r="877" spans="2:14" x14ac:dyDescent="0.25">
      <c r="B877" s="165"/>
      <c r="C877" s="165"/>
      <c r="D877" s="165"/>
      <c r="E877" s="165"/>
      <c r="F877" s="165"/>
      <c r="G877" s="165"/>
      <c r="H877" s="165"/>
      <c r="I877" s="165"/>
      <c r="J877" s="165"/>
      <c r="K877" s="165"/>
      <c r="L877" s="165"/>
      <c r="M877" s="165"/>
      <c r="N877" s="165"/>
    </row>
    <row r="878" spans="2:14" x14ac:dyDescent="0.25">
      <c r="B878" s="165"/>
      <c r="C878" s="165"/>
      <c r="D878" s="165"/>
      <c r="E878" s="165"/>
      <c r="F878" s="165"/>
      <c r="G878" s="165"/>
      <c r="H878" s="165"/>
      <c r="I878" s="165"/>
      <c r="J878" s="165"/>
      <c r="K878" s="165"/>
      <c r="L878" s="165"/>
      <c r="M878" s="165"/>
      <c r="N878" s="165"/>
    </row>
    <row r="879" spans="2:14" x14ac:dyDescent="0.25">
      <c r="B879" s="165"/>
      <c r="C879" s="165"/>
      <c r="D879" s="165"/>
      <c r="E879" s="165"/>
      <c r="F879" s="165"/>
      <c r="G879" s="165"/>
      <c r="H879" s="165"/>
      <c r="I879" s="165"/>
      <c r="J879" s="165"/>
      <c r="K879" s="165"/>
      <c r="L879" s="165"/>
      <c r="M879" s="165"/>
      <c r="N879" s="165"/>
    </row>
    <row r="880" spans="2:14" x14ac:dyDescent="0.25">
      <c r="B880" s="165"/>
      <c r="C880" s="165"/>
      <c r="D880" s="165"/>
      <c r="E880" s="165"/>
      <c r="F880" s="165"/>
      <c r="G880" s="165"/>
      <c r="H880" s="165"/>
      <c r="I880" s="165"/>
      <c r="J880" s="165"/>
      <c r="K880" s="165"/>
      <c r="L880" s="165"/>
      <c r="M880" s="165"/>
      <c r="N880" s="165"/>
    </row>
    <row r="881" spans="2:14" x14ac:dyDescent="0.25">
      <c r="B881" s="165"/>
      <c r="C881" s="165"/>
      <c r="D881" s="165"/>
      <c r="E881" s="165"/>
      <c r="F881" s="165"/>
      <c r="G881" s="165"/>
      <c r="H881" s="165"/>
      <c r="I881" s="165"/>
      <c r="J881" s="165"/>
      <c r="K881" s="165"/>
      <c r="L881" s="165"/>
      <c r="M881" s="165"/>
      <c r="N881" s="165"/>
    </row>
    <row r="882" spans="2:14" x14ac:dyDescent="0.25">
      <c r="B882" s="165"/>
      <c r="C882" s="165"/>
      <c r="D882" s="165"/>
      <c r="E882" s="165"/>
      <c r="F882" s="165"/>
      <c r="G882" s="165"/>
      <c r="H882" s="165"/>
      <c r="I882" s="165"/>
      <c r="J882" s="165"/>
      <c r="K882" s="165"/>
      <c r="L882" s="165"/>
      <c r="M882" s="165"/>
      <c r="N882" s="165"/>
    </row>
    <row r="883" spans="2:14" x14ac:dyDescent="0.25">
      <c r="B883" s="165"/>
      <c r="C883" s="165"/>
      <c r="D883" s="165"/>
      <c r="E883" s="165"/>
      <c r="F883" s="165"/>
      <c r="G883" s="165"/>
      <c r="H883" s="165"/>
      <c r="I883" s="165"/>
      <c r="J883" s="165"/>
      <c r="K883" s="165"/>
      <c r="L883" s="165"/>
      <c r="M883" s="165"/>
      <c r="N883" s="165"/>
    </row>
    <row r="884" spans="2:14" x14ac:dyDescent="0.25">
      <c r="B884" s="165"/>
      <c r="C884" s="165"/>
      <c r="D884" s="165"/>
      <c r="E884" s="165"/>
      <c r="F884" s="165"/>
      <c r="G884" s="165"/>
      <c r="H884" s="165"/>
      <c r="I884" s="165"/>
      <c r="J884" s="165"/>
      <c r="K884" s="165"/>
      <c r="L884" s="165"/>
      <c r="M884" s="165"/>
      <c r="N884" s="165"/>
    </row>
    <row r="885" spans="2:14" x14ac:dyDescent="0.25">
      <c r="B885" s="165"/>
      <c r="C885" s="165"/>
      <c r="D885" s="165"/>
      <c r="E885" s="165"/>
      <c r="F885" s="165"/>
      <c r="G885" s="165"/>
      <c r="H885" s="165"/>
      <c r="I885" s="165"/>
      <c r="J885" s="165"/>
      <c r="K885" s="165"/>
      <c r="L885" s="165"/>
      <c r="M885" s="165"/>
      <c r="N885" s="165"/>
    </row>
    <row r="886" spans="2:14" x14ac:dyDescent="0.25">
      <c r="B886" s="165"/>
      <c r="C886" s="165"/>
      <c r="D886" s="165"/>
      <c r="E886" s="165"/>
      <c r="F886" s="165"/>
      <c r="G886" s="165"/>
      <c r="H886" s="165"/>
      <c r="I886" s="165"/>
      <c r="J886" s="165"/>
      <c r="K886" s="165"/>
      <c r="L886" s="165"/>
      <c r="M886" s="165"/>
      <c r="N886" s="165"/>
    </row>
    <row r="887" spans="2:14" x14ac:dyDescent="0.25">
      <c r="B887" s="165"/>
      <c r="C887" s="165"/>
      <c r="D887" s="165"/>
      <c r="E887" s="165"/>
      <c r="F887" s="165"/>
      <c r="G887" s="165"/>
      <c r="H887" s="165"/>
      <c r="I887" s="165"/>
      <c r="J887" s="165"/>
      <c r="K887" s="165"/>
      <c r="L887" s="165"/>
      <c r="M887" s="165"/>
      <c r="N887" s="165"/>
    </row>
    <row r="888" spans="2:14" x14ac:dyDescent="0.25">
      <c r="B888" s="165"/>
      <c r="C888" s="165"/>
      <c r="D888" s="165"/>
      <c r="E888" s="165"/>
      <c r="F888" s="165"/>
      <c r="G888" s="165"/>
      <c r="H888" s="165"/>
      <c r="I888" s="165"/>
      <c r="J888" s="165"/>
      <c r="K888" s="165"/>
      <c r="L888" s="165"/>
      <c r="M888" s="165"/>
      <c r="N888" s="165"/>
    </row>
    <row r="889" spans="2:14" x14ac:dyDescent="0.25">
      <c r="B889" s="165"/>
      <c r="C889" s="165"/>
      <c r="D889" s="165"/>
      <c r="E889" s="165"/>
      <c r="F889" s="165"/>
      <c r="G889" s="165"/>
      <c r="H889" s="165"/>
      <c r="I889" s="165"/>
      <c r="J889" s="165"/>
      <c r="K889" s="165"/>
      <c r="L889" s="165"/>
      <c r="M889" s="165"/>
      <c r="N889" s="165"/>
    </row>
    <row r="890" spans="2:14" x14ac:dyDescent="0.25">
      <c r="B890" s="165"/>
      <c r="C890" s="165"/>
      <c r="D890" s="165"/>
      <c r="E890" s="165"/>
      <c r="F890" s="165"/>
      <c r="G890" s="165"/>
      <c r="H890" s="165"/>
      <c r="I890" s="165"/>
      <c r="J890" s="165"/>
      <c r="K890" s="165"/>
      <c r="L890" s="165"/>
      <c r="M890" s="165"/>
      <c r="N890" s="165"/>
    </row>
    <row r="891" spans="2:14" x14ac:dyDescent="0.25">
      <c r="B891" s="165"/>
      <c r="C891" s="165"/>
      <c r="D891" s="165"/>
      <c r="E891" s="165"/>
      <c r="F891" s="165"/>
      <c r="G891" s="165"/>
      <c r="H891" s="165"/>
      <c r="I891" s="165"/>
      <c r="J891" s="165"/>
      <c r="K891" s="165"/>
      <c r="L891" s="165"/>
      <c r="M891" s="165"/>
      <c r="N891" s="165"/>
    </row>
    <row r="892" spans="2:14" x14ac:dyDescent="0.25">
      <c r="B892" s="165"/>
      <c r="C892" s="165"/>
      <c r="D892" s="165"/>
      <c r="E892" s="165"/>
      <c r="F892" s="165"/>
      <c r="G892" s="165"/>
      <c r="H892" s="165"/>
      <c r="I892" s="165"/>
      <c r="J892" s="165"/>
      <c r="K892" s="165"/>
      <c r="L892" s="165"/>
      <c r="M892" s="165"/>
      <c r="N892" s="165"/>
    </row>
  </sheetData>
  <sheetProtection algorithmName="SHA-512" hashValue="rZm8c6SZaEI5YhPWLQnfMfFt2fzPY3B1QrFL59eMyntd07PZazWohei5hmOqmo3qLEi1HR0LA7ja9kGIbs6SBA==" saltValue="RgGEqSLgPCjykBIL0AZj5A==" spinCount="100000" sheet="1" formatColumns="0" formatRows="0"/>
  <mergeCells count="8">
    <mergeCell ref="A68:M68"/>
    <mergeCell ref="A8:D8"/>
    <mergeCell ref="A31:D31"/>
    <mergeCell ref="A46:D46"/>
    <mergeCell ref="B2:D2"/>
    <mergeCell ref="B3:D3"/>
    <mergeCell ref="B4:D4"/>
    <mergeCell ref="B5:D5"/>
  </mergeCells>
  <conditionalFormatting sqref="D26">
    <cfRule type="cellIs" dxfId="3" priority="3" operator="greaterThan">
      <formula>0</formula>
    </cfRule>
    <cfRule type="cellIs" dxfId="2" priority="4" operator="greaterThan">
      <formula>0</formula>
    </cfRule>
  </conditionalFormatting>
  <conditionalFormatting sqref="D42">
    <cfRule type="cellIs" dxfId="1" priority="2" operator="greaterThan">
      <formula>0</formula>
    </cfRule>
  </conditionalFormatting>
  <conditionalFormatting sqref="D64">
    <cfRule type="cellIs" dxfId="0" priority="1" operator="greaterThan">
      <formula>0</formula>
    </cfRule>
  </conditionalFormatting>
  <pageMargins left="0.25" right="0.25" top="0.25" bottom="0.25" header="0.3" footer="0.3"/>
  <pageSetup scale="32" orientation="landscape" r:id="rId1"/>
  <headerFooter>
    <oddFooter>&amp;LFY23 Commerce WorkFirst Attachment H-2&amp;C&amp;A&amp;R&amp;P</oddFooter>
  </headerFooter>
  <rowBreaks count="2" manualBreakCount="2">
    <brk id="28" max="16383" man="1"/>
    <brk id="65" max="6" man="1"/>
  </rowBreaks>
  <ignoredErrors>
    <ignoredError sqref="I73"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23db0fd4-13c1-4f87-8014-e64786140d97">RWT5QJPAMPEX-630949896-24</_dlc_DocId>
    <_dlc_DocIdUrl xmlns="23db0fd4-13c1-4f87-8014-e64786140d97">
      <Url>https://extranet.commerce.wa.gov/teams/teamsa/WorkFirst-Program/_layouts/15/DocIdRedir.aspx?ID=RWT5QJPAMPEX-630949896-24</Url>
      <Description>RWT5QJPAMPEX-630949896-24</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6AE3E904A9CB34E9D29271392664BC0" ma:contentTypeVersion="0" ma:contentTypeDescription="Create a new document." ma:contentTypeScope="" ma:versionID="f2374bbfb68bc343b8729a69e21ab3ec">
  <xsd:schema xmlns:xsd="http://www.w3.org/2001/XMLSchema" xmlns:xs="http://www.w3.org/2001/XMLSchema" xmlns:p="http://schemas.microsoft.com/office/2006/metadata/properties" xmlns:ns2="23db0fd4-13c1-4f87-8014-e64786140d97" targetNamespace="http://schemas.microsoft.com/office/2006/metadata/properties" ma:root="true" ma:fieldsID="e9541368b9d0ccc2393513cb7e2e54ee" ns2:_="">
    <xsd:import namespace="23db0fd4-13c1-4f87-8014-e64786140d97"/>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db0fd4-13c1-4f87-8014-e64786140d9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B995CA-40B2-406A-8C27-7DEDF2141296}">
  <ds:schemaRefs>
    <ds:schemaRef ds:uri="http://schemas.openxmlformats.org/package/2006/metadata/core-properties"/>
    <ds:schemaRef ds:uri="http://www.w3.org/XML/1998/namespace"/>
    <ds:schemaRef ds:uri="http://purl.org/dc/terms/"/>
    <ds:schemaRef ds:uri="http://schemas.microsoft.com/office/2006/documentManagement/types"/>
    <ds:schemaRef ds:uri="23db0fd4-13c1-4f87-8014-e64786140d97"/>
    <ds:schemaRef ds:uri="http://schemas.microsoft.com/office/2006/metadata/properties"/>
    <ds:schemaRef ds:uri="http://purl.org/dc/elements/1.1/"/>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C99B1112-E235-414F-83C9-F91A4C51FA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db0fd4-13c1-4f87-8014-e64786140d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37EBB4-8A52-4D3D-8878-115B3341AD17}">
  <ds:schemaRefs>
    <ds:schemaRef ds:uri="http://schemas.microsoft.com/sharepoint/events"/>
  </ds:schemaRefs>
</ds:datastoreItem>
</file>

<file path=customXml/itemProps4.xml><?xml version="1.0" encoding="utf-8"?>
<ds:datastoreItem xmlns:ds="http://schemas.openxmlformats.org/officeDocument/2006/customXml" ds:itemID="{42ECF19C-3FF3-483D-9D16-DED86CA748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Instructions dnu</vt:lpstr>
      <vt:lpstr>Office Use only</vt:lpstr>
      <vt:lpstr>INSTRUCTIONS</vt:lpstr>
      <vt:lpstr>PROJECTIONS</vt:lpstr>
      <vt:lpstr>Projections dnu</vt:lpstr>
      <vt:lpstr>A-19 PPTs Reimb</vt:lpstr>
      <vt:lpstr>Main CJ-CJump PPT Tracker</vt:lpstr>
      <vt:lpstr>Main WC PPT Tracker</vt:lpstr>
      <vt:lpstr>LEP CJ-CJump PPT Tracker</vt:lpstr>
      <vt:lpstr>Support Service and Wage Adjust</vt:lpstr>
      <vt:lpstr>Roll-up</vt:lpstr>
      <vt:lpstr>'Roll-up'!_</vt:lpstr>
      <vt:lpstr>'A-19 PPTs Reimb'!ContractNumber</vt:lpstr>
      <vt:lpstr>'Instructions dnu'!Print_Area</vt:lpstr>
      <vt:lpstr>'Main CJ-CJump PPT Tracker'!Print_Area</vt:lpstr>
      <vt:lpstr>PROJECTIONS!Print_Area</vt:lpstr>
      <vt:lpstr>'Projections dnu'!Print_Area</vt:lpstr>
      <vt:lpstr>'Roll-up'!Print_Area</vt:lpstr>
      <vt:lpstr>'Support Service and Wage Adjust'!Print_Area</vt:lpstr>
      <vt:lpstr>'Main CJ-CJump PPT Tracker'!Print_Titles</vt:lpstr>
      <vt:lpstr>'Roll-up'!Report_Month_Year</vt:lpstr>
    </vt:vector>
  </TitlesOfParts>
  <Company>State of Washington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melindag</dc:creator>
  <cp:lastModifiedBy>Raine, Christina (COM)</cp:lastModifiedBy>
  <cp:lastPrinted>2026-03-20T21:56:52Z</cp:lastPrinted>
  <dcterms:created xsi:type="dcterms:W3CDTF">2003-07-28T17:57:24Z</dcterms:created>
  <dcterms:modified xsi:type="dcterms:W3CDTF">2026-07-27T15:43:07Z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0x010100E6AE3E904A9CB34E9D29271392664BC0</vt:lpwstr>
  </property>
  <property fmtid="{D5CDD505-2E9C-101B-9397-08002B2CF9AE}" pid="3" name="_dlc_DocIdItemGuid">
    <vt:lpwstr>0c8773f2-62d4-4051-8ef0-ae4e5b8599bf</vt:lpwstr>
  </property>
</Properties>
</file>